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480" windowHeight="11640" activeTab="0"/>
  </bookViews>
  <sheets>
    <sheet name="Wniosek" sheetId="1" r:id="rId1"/>
    <sheet name="Wniosek EUR" sheetId="2" r:id="rId2"/>
    <sheet name="Fundusz" sheetId="3" r:id="rId3"/>
    <sheet name="Fundusz EUR" sheetId="4" r:id="rId4"/>
    <sheet name="Zyski PLN" sheetId="5" r:id="rId5"/>
    <sheet name="Zyski EUR" sheetId="6" state="hidden" r:id="rId6"/>
    <sheet name="Operator" sheetId="7" state="hidden" r:id="rId7"/>
    <sheet name="Listy" sheetId="8" state="hidden" r:id="rId8"/>
    <sheet name="Pomoc" sheetId="9" r:id="rId9"/>
    <sheet name="VBA" sheetId="10" state="hidden" r:id="rId10"/>
  </sheets>
  <definedNames>
    <definedName name="_xlfn.IFERROR" hidden="1">#NAME?</definedName>
    <definedName name="CzynnikRyzyka_Row">'VBA'!$C$6</definedName>
    <definedName name="Dwuklik_1">'VBA'!$D$1</definedName>
    <definedName name="Dwuklik_2">'VBA'!$D$2</definedName>
    <definedName name="Dzial_Row">'VBA'!$C$2</definedName>
    <definedName name="Dzial1_1_Row">'VBA'!$G$2</definedName>
    <definedName name="Dzial1_2_Row">'VBA'!$G$3</definedName>
    <definedName name="Dzial1_3_Row">'VBA'!$G$4</definedName>
    <definedName name="Dzial1_4_Row">'VBA'!$G$5</definedName>
    <definedName name="Dzial1_5_Row">'VBA'!$G$6</definedName>
    <definedName name="Dzial1_6_Row">'VBA'!$G$7</definedName>
    <definedName name="Dzial11_1_Row">'VBA'!$H$2</definedName>
    <definedName name="Dzial11_2_Row">'VBA'!$H$3</definedName>
    <definedName name="Dzial11_3_Row">'VBA'!$H$4</definedName>
    <definedName name="Dzial11_4_Row">'VBA'!$H$5</definedName>
    <definedName name="Dzial11_5_Row">'VBA'!$H$6</definedName>
    <definedName name="Dzial11_6_Row">'VBA'!$H$7</definedName>
    <definedName name="Dzial11_Row">'VBA'!$E$2</definedName>
    <definedName name="Dzial12_Row">'VBA'!$E$3</definedName>
    <definedName name="Dzial13_Row">'VBA'!$E$4</definedName>
    <definedName name="Dzial14_Row">'VBA'!$E$5</definedName>
    <definedName name="Dzial2_Row">'VBA'!$C$3</definedName>
    <definedName name="Dzial3_Row">'VBA'!$C$4</definedName>
    <definedName name="Dzial4_Row">'VBA'!$C$5</definedName>
    <definedName name="FormulaBar">'VBA'!$B$1</definedName>
    <definedName name="L_Dzialanie">'Listy'!$J$2</definedName>
    <definedName name="L_Formularz">'Listy'!$J$3</definedName>
    <definedName name="L_Fundusz_1">'Listy'!$F:$F</definedName>
    <definedName name="L_Fundusz_2_1">'Listy'!#REF!</definedName>
    <definedName name="L_FUndusz_Op_1">'Listy'!$G:$G</definedName>
    <definedName name="L_Miesiac">'Listy'!$K:$K</definedName>
    <definedName name="L_Nie">'Listy'!$E$2</definedName>
    <definedName name="L_NieDotyczy">'Listy'!$J$1</definedName>
    <definedName name="L_Okresy">'Wniosek'!$M$135:$P$135</definedName>
    <definedName name="L_PrawdWyst">'Listy'!$D:$D</definedName>
    <definedName name="L_Program">'Listy'!$B:$B</definedName>
    <definedName name="L_Rok">'Listy'!$L:$L</definedName>
    <definedName name="L_RowInRow">'Listy'!$J$4</definedName>
    <definedName name="L_Sektor">'Listy'!$H:$H</definedName>
    <definedName name="L_Tak">'Listy'!$E$1</definedName>
    <definedName name="L_TakNie">'Listy'!$E:$E</definedName>
    <definedName name="L_TypProjektu">'Listy'!$A:$A</definedName>
    <definedName name="L_Wazne">'Listy'!$C:$C</definedName>
    <definedName name="l_wskaznik">'Listy'!#REF!</definedName>
    <definedName name="P_CzynnikRyzyka">'Wniosek'!$C$260:$P$262</definedName>
    <definedName name="P_Dzialanie_1">'Wniosek'!$C$128:$P$129</definedName>
    <definedName name="P_Dzialanie_1_1">'Wniosek'!$C$139:$P$140</definedName>
    <definedName name="P_Dzialanie_1_2">'Wniosek'!$C$148:$P$149</definedName>
    <definedName name="P_Dzialanie_1_3">'Wniosek'!$C$157:$P$158</definedName>
    <definedName name="P_Dzialanie_1_4">'Wniosek'!$C$166:$P$167</definedName>
    <definedName name="P_Dzialanie_1_5">'Wniosek'!$C$175:$P$176</definedName>
    <definedName name="P_Dzialanie_1_6">'Wniosek'!$C$184:$P$185</definedName>
    <definedName name="P_Dzialanie_11">'Wniosek EUR'!$C$5:$P$7</definedName>
    <definedName name="P_Dzialanie_11_1">'Wniosek EUR'!$C$15:$P$16</definedName>
    <definedName name="P_Dzialanie_11_2">'Wniosek EUR'!$C$24:$P$25</definedName>
    <definedName name="P_Dzialanie_11_3">'Wniosek EUR'!$C$33:$P$34</definedName>
    <definedName name="P_Dzialanie_11_4">'Wniosek EUR'!$C$42:$P$43</definedName>
    <definedName name="P_Dzialanie_11_5">'Wniosek EUR'!$C$51:$P$52</definedName>
    <definedName name="P_Dzialanie_11_6">'Wniosek EUR'!$C$60:$P$61</definedName>
    <definedName name="P_Dzialanie_12">'Wniosek EUR'!$C$82:$P$87</definedName>
    <definedName name="P_Dzialanie_13">'Wniosek EUR'!$C$96:$P$97</definedName>
    <definedName name="P_Dzialanie_14">'Wniosek EUR'!$C$112:$P$115</definedName>
    <definedName name="P_Dzialanie_2">'Wniosek'!$C$213:$P$214</definedName>
    <definedName name="P_Dzialanie_3">'Wniosek'!$C$223:$P$224</definedName>
    <definedName name="P_Dzialanie_4">'Wniosek'!$C$239:$P$242</definedName>
    <definedName name="P_Fundusz_1_1">'Fundusz'!$C$7</definedName>
    <definedName name="P_Fundusz_1_2">'Fundusz'!#REF!</definedName>
    <definedName name="P_Fundusz_2_1">'Fundusz'!$C$10</definedName>
    <definedName name="P_Fundusz_2_2">'Fundusz'!$C$13</definedName>
    <definedName name="P_FunduszeUE_4_7_1">'Wniosek'!$P$251</definedName>
    <definedName name="P_FunduszeUE_4_7_2">'Wniosek'!$E$252</definedName>
    <definedName name="P_GenerowaniePrzychodow">'Wniosek'!$P$250</definedName>
    <definedName name="P_Podatek_4_5_1">'Wniosek'!$P$248</definedName>
    <definedName name="P_Podatek_4_5_2">'Wniosek'!$E$249</definedName>
    <definedName name="P_ProjektwPartnerstwie">'Wniosek'!$P$8</definedName>
    <definedName name="P_ProjektwPartnerstwie_Row">'Wniosek'!$16:$17</definedName>
    <definedName name="P_Waluta">'Wniosek'!$J$16</definedName>
    <definedName name="P_Wskaznik">'Wniosek'!$M$93:$P$114</definedName>
    <definedName name="P_Zalaczniki">'Wniosek'!$C$303:$P$303</definedName>
    <definedName name="Pomoc_1_1_4">'Pomoc'!$O$82</definedName>
    <definedName name="Sh_Arkusz1">'Wniosek'!$1:$334</definedName>
    <definedName name="Sh_Arkusz1_Rows">'VBA'!$F$1</definedName>
    <definedName name="Sh_Arkusz5">'Wniosek EUR'!$1:$150</definedName>
    <definedName name="Sh_Arkusz5_Rows">'VBA'!$F$2</definedName>
    <definedName name="Suma_Kontrolna">'Wniosek'!$I$3</definedName>
    <definedName name="_xlnm.Print_Titles" localSheetId="2">'Fundusz'!$2:$2</definedName>
    <definedName name="_xlnm.Print_Titles" localSheetId="6">'Operator'!$2:$2</definedName>
    <definedName name="_xlnm.Print_Titles" localSheetId="0">'Wniosek'!$2:$2</definedName>
    <definedName name="_xlnm.Print_Titles" localSheetId="1">'Wniosek EUR'!$2:$2</definedName>
    <definedName name="_xlnm.Print_Titles" localSheetId="5">'Zyski EUR'!$2:$2</definedName>
    <definedName name="_xlnm.Print_Titles" localSheetId="4">'Zyski PLN'!$2:$2</definedName>
    <definedName name="VBA_RowHeight">'VBA'!$B$8</definedName>
    <definedName name="Zal_Row">'VBA'!$C$1</definedName>
  </definedNames>
  <calcPr fullCalcOnLoad="1"/>
</workbook>
</file>

<file path=xl/comments8.xml><?xml version="1.0" encoding="utf-8"?>
<comments xmlns="http://schemas.openxmlformats.org/spreadsheetml/2006/main">
  <authors>
    <author>Mariusz</author>
  </authors>
  <commentList>
    <comment ref="A1" authorId="0">
      <text>
        <r>
          <rPr>
            <sz val="9"/>
            <rFont val="Tahoma"/>
            <family val="2"/>
          </rPr>
          <t xml:space="preserve">1.1. Typ Projektu </t>
        </r>
      </text>
    </comment>
    <comment ref="C1" authorId="0">
      <text>
        <r>
          <rPr>
            <b/>
            <sz val="9"/>
            <rFont val="Tahoma"/>
            <family val="2"/>
          </rPr>
          <t xml:space="preserve">Część VI 
Istotność dla realizacji 
Projektu
</t>
        </r>
      </text>
    </comment>
    <comment ref="D1" authorId="0">
      <text>
        <r>
          <rPr>
            <b/>
            <sz val="9"/>
            <rFont val="Tahoma"/>
            <family val="2"/>
          </rPr>
          <t>Część VI
Prawdopodobieństwo wystąpienia</t>
        </r>
      </text>
    </comment>
    <comment ref="E1" authorId="0">
      <text>
        <r>
          <rPr>
            <b/>
            <sz val="9"/>
            <rFont val="Tahoma"/>
            <family val="2"/>
          </rPr>
          <t xml:space="preserve">Lista TAK/NIE
tu musi być TAK lub TAK w innym języku
</t>
        </r>
      </text>
    </comment>
    <comment ref="F1" authorId="0">
      <text>
        <r>
          <rPr>
            <b/>
            <sz val="9"/>
            <rFont val="Tahoma"/>
            <family val="2"/>
          </rPr>
          <t xml:space="preserve">Fundusz:
I.1. Informacja na temat wnioskowania o środki funduszu kapitału początkowego (tzw. Seed money) w ramach Funduszu Współpracy Dwustronnej </t>
        </r>
      </text>
    </comment>
    <comment ref="G1" authorId="0">
      <text>
        <r>
          <rPr>
            <b/>
            <sz val="9"/>
            <rFont val="Tahoma"/>
            <family val="2"/>
          </rPr>
          <t xml:space="preserve">Fundusz
Część operatora
1.  Typ Projektu </t>
        </r>
      </text>
    </comment>
    <comment ref="J1" authorId="0">
      <text>
        <r>
          <rPr>
            <b/>
            <sz val="9"/>
            <rFont val="Tahoma"/>
            <family val="2"/>
          </rPr>
          <t xml:space="preserve">Komunikaty
</t>
        </r>
      </text>
    </comment>
    <comment ref="H1" authorId="0">
      <text>
        <r>
          <rPr>
            <sz val="9"/>
            <rFont val="Tahoma"/>
            <family val="2"/>
          </rPr>
          <t xml:space="preserve">Kalkulacja zysku nadzwyczajnego dla projektów generujących przychody
</t>
        </r>
        <r>
          <rPr>
            <b/>
            <sz val="9"/>
            <rFont val="Tahoma"/>
            <family val="2"/>
          </rPr>
          <t>SEKTOR</t>
        </r>
      </text>
    </comment>
    <comment ref="E2" authorId="0">
      <text>
        <r>
          <rPr>
            <b/>
            <sz val="9"/>
            <rFont val="Tahoma"/>
            <family val="2"/>
          </rPr>
          <t xml:space="preserve">Tu musi być NIE lub NIE w innym języku
</t>
        </r>
      </text>
    </comment>
    <comment ref="J2" authorId="0">
      <text>
        <r>
          <rPr>
            <b/>
            <sz val="9"/>
            <rFont val="Tahoma"/>
            <family val="2"/>
          </rPr>
          <t xml:space="preserve">Komunikaty:
Wstawiany przy nowym działaniu
</t>
        </r>
      </text>
    </comment>
    <comment ref="J3" authorId="0">
      <text>
        <r>
          <rPr>
            <b/>
            <sz val="9"/>
            <rFont val="Tahoma"/>
            <family val="2"/>
          </rPr>
          <t>Komunikaty:
Nazwa aplikacji</t>
        </r>
      </text>
    </comment>
    <comment ref="J4" authorId="0">
      <text>
        <r>
          <rPr>
            <b/>
            <sz val="9"/>
            <rFont val="Tahoma"/>
            <family val="2"/>
          </rPr>
          <t>Komunikaty:
Komunikat gdy usuwany jest wiersz będący elementem tabeli</t>
        </r>
      </text>
    </comment>
    <comment ref="B1" authorId="0">
      <text>
        <r>
          <rPr>
            <b/>
            <sz val="9"/>
            <rFont val="Tahoma"/>
            <family val="2"/>
          </rPr>
          <t xml:space="preserve">1.2.Program, w ramach którego składany jest projekt
</t>
        </r>
      </text>
    </comment>
    <comment ref="K1" authorId="0">
      <text>
        <r>
          <rPr>
            <b/>
            <sz val="9"/>
            <rFont val="Tahoma"/>
            <family val="2"/>
          </rPr>
          <t>1.4. Planowany czas trwania  Projektu
Miesiąc</t>
        </r>
      </text>
    </comment>
    <comment ref="L1" authorId="0">
      <text>
        <r>
          <rPr>
            <b/>
            <sz val="9"/>
            <rFont val="Tahoma"/>
            <family val="2"/>
          </rPr>
          <t>1.4. Planowany czas trwania  Projektu
Rok</t>
        </r>
      </text>
    </comment>
  </commentList>
</comments>
</file>

<file path=xl/sharedStrings.xml><?xml version="1.0" encoding="utf-8"?>
<sst xmlns="http://schemas.openxmlformats.org/spreadsheetml/2006/main" count="517" uniqueCount="279">
  <si>
    <t>Razem</t>
  </si>
  <si>
    <t>Data zakończenia oceny formalnej</t>
  </si>
  <si>
    <t>data zakończenia oceny merytorycznej</t>
  </si>
  <si>
    <t>Ogółem</t>
  </si>
  <si>
    <t>1.6 Streszczenie Projektu, w tym cel i jego oczekiwane rezultaty.Partnerstwo w Projekcie (max. 1 500 znaków)</t>
  </si>
  <si>
    <t>2.5. Osoba do kontaktu (kierownik Projektu)</t>
  </si>
  <si>
    <t>2.7. Informacje nt. partnera(-ów) Projektu (jeżeli dotyczy) – nazwa/ forma prawna/ struktura/ dane kontaktowe/ prowadzone działania/ zdolność instytucjonalna do wdrażania Projektu/ doświadczenie we wdrażaniu podobnych projektów (max. 3000 znaków)</t>
  </si>
  <si>
    <t>3.2. Uzasadnienie potrzeby realizacji Projektu - odniesienie do dokumentów strategicznych i priorytetów krajowych/ wyników studiów wykonalności (w stosownych przypadkach) (max. 1 200 znaków)</t>
  </si>
  <si>
    <t>3.4 Monitorowanie i weryfikacja wskaźników</t>
  </si>
  <si>
    <t>3.5. Organizacja Projektu – struktura zarządzania/zarządzanie finansowe/ rola partnera/-ów (max. 1200 znaków)</t>
  </si>
  <si>
    <t xml:space="preserve">3.6. Szczegółowy harmonogram finansowy wdrażania Projektu </t>
  </si>
  <si>
    <t>Zarządzanie</t>
  </si>
  <si>
    <t>Informacja i promocja</t>
  </si>
  <si>
    <r>
      <t xml:space="preserve">Wartość działania
</t>
    </r>
    <r>
      <rPr>
        <sz val="9"/>
        <rFont val="Times New Roman"/>
        <family val="1"/>
      </rPr>
      <t>PLN</t>
    </r>
  </si>
  <si>
    <t>Finansowanie</t>
  </si>
  <si>
    <t>Kwota (EUR)</t>
  </si>
  <si>
    <t>%</t>
  </si>
  <si>
    <t>Wnioskowana kwota dofinansowania ze środków MF EOG i/lub NMF 2009 - 2014</t>
  </si>
  <si>
    <t xml:space="preserve">Wartość wkładu kwalifkowalnego Wnioskodawcy </t>
  </si>
  <si>
    <t>Udział pieniężny Wnioskodawcy w kosztach kwalifikowalnych</t>
  </si>
  <si>
    <t xml:space="preserve">Udział pieniężny – środki publiczne </t>
  </si>
  <si>
    <t>Udział pieniężny – środki niepubliczne</t>
  </si>
  <si>
    <t>Wkład rzeczowy Wnioskodawcy w kosztach kwalifikowalnych</t>
  </si>
  <si>
    <t>Całkowite koszty nie kwalifikowalne</t>
  </si>
  <si>
    <t>Łączna wartość Projektu</t>
  </si>
  <si>
    <t>Kategorie działań</t>
  </si>
  <si>
    <t xml:space="preserve">Pieniężne koszty kwalifikowalne </t>
  </si>
  <si>
    <t>4.4. Podział działań względem kategorii</t>
  </si>
  <si>
    <t>7.2 Opis działań na rzecz realizacji zagadnień horyzontalnych</t>
  </si>
  <si>
    <t>4. Podpis osoby oceniającej projekt</t>
  </si>
  <si>
    <t>Kalkulacja zysku nadzwyczajnego dla projektów generujących przychody</t>
  </si>
  <si>
    <t>Kwota kosztów kwalifikowalnych</t>
  </si>
  <si>
    <t>Poziom dofinansowania</t>
  </si>
  <si>
    <t>Sektor</t>
  </si>
  <si>
    <t>Energetyka</t>
  </si>
  <si>
    <t>Okres ekonomicznej żywotności projektu</t>
  </si>
  <si>
    <t>lat</t>
  </si>
  <si>
    <t>Stopa dyskontowa/referencyjna</t>
  </si>
  <si>
    <t>Zdyskontowany zysk nadzwyczajny netto</t>
  </si>
  <si>
    <t>Wskaźnik istotności</t>
  </si>
  <si>
    <t>Rok kalendarzowy</t>
  </si>
  <si>
    <t>Marża</t>
  </si>
  <si>
    <t>Zysk nadzwyczajny</t>
  </si>
  <si>
    <t>Środowisko</t>
  </si>
  <si>
    <t>Kolejnictwo</t>
  </si>
  <si>
    <t>Przemysł</t>
  </si>
  <si>
    <t>Zdrowie</t>
  </si>
  <si>
    <t>Inne usługi</t>
  </si>
  <si>
    <t>Wpływ przychodów generowanych w projekcie na kwotę grantu</t>
  </si>
  <si>
    <t>Wnioskowana kwota grantu</t>
  </si>
  <si>
    <t>Czy przekroczono próg istotności?</t>
  </si>
  <si>
    <t>Kwota grantu po obniżeniu</t>
  </si>
  <si>
    <t>Nowy poziom dofinansowania</t>
  </si>
  <si>
    <t>Nie dotyczy</t>
  </si>
  <si>
    <t>ms20100</t>
  </si>
  <si>
    <t>−</t>
  </si>
  <si>
    <t>Nowe działanie</t>
  </si>
  <si>
    <t>Nazwa i zakres działania</t>
  </si>
  <si>
    <t>Czas realizacji 
(tygodnie)</t>
  </si>
  <si>
    <t>Nazwa działania</t>
  </si>
  <si>
    <t>Kwota działania (PLN)</t>
  </si>
  <si>
    <t>Usługi</t>
  </si>
  <si>
    <t>Koszty pośrednie</t>
  </si>
  <si>
    <t>Rezerwa- jeżeli dotyczy</t>
  </si>
  <si>
    <t>Planowany koszt działania 
(PLN)</t>
  </si>
  <si>
    <t>Kalkulacje EURO do wniosku</t>
  </si>
  <si>
    <t>FUNDUSZ WSPÓŁPRACY DWUSTRONNEJ NA POZIOMIE PROGRAMU
Kalkulacje (EUR)</t>
  </si>
  <si>
    <t>1.5. Budżet Projektu (całkowity koszt kwalifikowalny w  PLN )</t>
  </si>
  <si>
    <t>Kwota działania (EUR)</t>
  </si>
  <si>
    <t>Formularz</t>
  </si>
  <si>
    <t>Wiersz jest elementem tabeli dodawaj i usuwaj przyciskami "Dodaj" i Usuń"</t>
  </si>
  <si>
    <t>4.2. Podział działań względem źródeł finansowania (EUR)</t>
  </si>
  <si>
    <t>EUR</t>
  </si>
  <si>
    <t>4.3. Roczny podział łącznych środków dofinansowania i współfinansowania (EUR)</t>
  </si>
  <si>
    <t>Kwota (PLN)</t>
  </si>
  <si>
    <t>List/-y intencyjny/ Umowa/y partnerska</t>
  </si>
  <si>
    <t>Planowany koszt działania 
(EUR)</t>
  </si>
  <si>
    <t>1.1.1 Projekt w partnerstwie z podmiotem zagranicznym</t>
  </si>
  <si>
    <t>1.2. Program, w ramach którego składany jest projekt</t>
  </si>
  <si>
    <t>1.Ochrona różnorodności biologicznej i ekosystemów</t>
  </si>
  <si>
    <t>2.Wzmocnienie monitoringu środowiska oraz działań kontrolnych</t>
  </si>
  <si>
    <t>3.Oszczędzanie energii i promowanie odnawialnych źródeł energii</t>
  </si>
  <si>
    <t>4.Fundusz dla Organizacji Pozarządowych</t>
  </si>
  <si>
    <t xml:space="preserve">5.Rozwój miast poprzez wzmocnienie kompetencji jednostek samorządu terytorialnego, dialog społeczny oraz współpracę z przedstawicielami społeczeństwa obywatelskiego </t>
  </si>
  <si>
    <t>6.Poprawa i lepsze dostosowanie ochrony zdrowia do trendów demograficzno - epidemiologicznych</t>
  </si>
  <si>
    <t>7.Fundusz Stypendialny i Szkoleniowy</t>
  </si>
  <si>
    <t>8.Konserwacja i rewitalizacja dziedzictwa kulturowego</t>
  </si>
  <si>
    <t>9.Promowanie różnorodności kulturowej i artystycznej w ramach europejskiego dziedzictwa kulturowego</t>
  </si>
  <si>
    <t>10.Wsparcie rozwoju i szerokiego stosowania technologii CCS w Polsce</t>
  </si>
  <si>
    <t>11.Polsko - Norweska Współpraca Badawcza</t>
  </si>
  <si>
    <t>12.Ograniczanie społecznych nierówności w zdrowiu</t>
  </si>
  <si>
    <t>13.Przeciwdziałanie przemocy w rodzinie i przemocy ze względu na płeć</t>
  </si>
  <si>
    <t>14.Poprawa bezpieczeństwa w obszarze Schengen</t>
  </si>
  <si>
    <t>15.Budowanie potencjału instytucjonalnego i współpraca w obszarze wymiaru sprawiedliwości</t>
  </si>
  <si>
    <t>16.Wsparcie służby więziennej, w tym sankcji pozawięziennych</t>
  </si>
  <si>
    <t>miesiąc:</t>
  </si>
  <si>
    <t>rok:</t>
  </si>
  <si>
    <t>Dotyczy</t>
  </si>
  <si>
    <t>Przychody</t>
  </si>
  <si>
    <t>Koszty</t>
  </si>
  <si>
    <t>Zysk</t>
  </si>
  <si>
    <t>Cześć I. INFORMACJE OGÓLNE</t>
  </si>
  <si>
    <t xml:space="preserve">1.1. Typ Projektu </t>
  </si>
  <si>
    <t>II. PROJEKT PREDEFINIOWANY</t>
  </si>
  <si>
    <t>III. PROJEKT W RAMACH FUNDUSZU MAŁYCH GRANTÓW</t>
  </si>
  <si>
    <t>I. PROJEKT KONKURSOWY</t>
  </si>
  <si>
    <t>1.3. Tytuł Projektu</t>
  </si>
  <si>
    <r>
      <t xml:space="preserve">1.4. Planowany czas trwania </t>
    </r>
    <r>
      <rPr>
        <sz val="10"/>
        <rFont val="Times New Roman"/>
        <family val="1"/>
      </rPr>
      <t> </t>
    </r>
    <r>
      <rPr>
        <sz val="10"/>
        <rFont val="Arial"/>
        <family val="2"/>
      </rPr>
      <t>Projektu</t>
    </r>
  </si>
  <si>
    <t xml:space="preserve">Planowana data rozpoczęcia Projektu </t>
  </si>
  <si>
    <t xml:space="preserve">Planowana data zakończenia Projektu </t>
  </si>
  <si>
    <t>Kurs przeliczeniowy :</t>
  </si>
  <si>
    <t>Całkowity koszt kwalifikowalny w PLN:</t>
  </si>
  <si>
    <t>Całkowity koszt kwalifikowalny w EUR:</t>
  </si>
  <si>
    <t>Część II.  OPIS WNIOSKODAWCY</t>
  </si>
  <si>
    <t>2.1 Pełna nazwa Wnioskodawcy</t>
  </si>
  <si>
    <t xml:space="preserve">2.2 Forma prawna </t>
  </si>
  <si>
    <t>2.3 Dane tele-adresowe siedziby Wnioskodawcy</t>
  </si>
  <si>
    <t>Ulica, numer lokalu</t>
  </si>
  <si>
    <t>Kod pocztowy</t>
  </si>
  <si>
    <t>Miejscowość</t>
  </si>
  <si>
    <t>Województwo</t>
  </si>
  <si>
    <t>Kraj</t>
  </si>
  <si>
    <t>Telefon</t>
  </si>
  <si>
    <t>Fax.</t>
  </si>
  <si>
    <t>e-mail</t>
  </si>
  <si>
    <t>Strona www.</t>
  </si>
  <si>
    <t>2.4. Adres do korespondencji (należy wypełnić, jeżeli adres do korespondencji jest inny niż adres siedziby)</t>
  </si>
  <si>
    <t>Fax</t>
  </si>
  <si>
    <t>Imię</t>
  </si>
  <si>
    <t>Nazwisko</t>
  </si>
  <si>
    <t>Telefon stacjon.</t>
  </si>
  <si>
    <t>Telefon kom.</t>
  </si>
  <si>
    <t>2.6 Informacje o Wnioskodawcy – struktura/ prowadzone działania/ zdolność instytucjonalna do wdrażania projektu/ doświadczenie we wdrażaniu podobnych projektów  (max. 1000 znaków)</t>
  </si>
  <si>
    <t xml:space="preserve">Część III.  INFORMACJE O PROJEKCIE </t>
  </si>
  <si>
    <t>3.3.Wskaźniki</t>
  </si>
  <si>
    <t>Opis</t>
  </si>
  <si>
    <t>Wartość bazowa</t>
  </si>
  <si>
    <t>Wartość docelowa</t>
  </si>
  <si>
    <t>Źródło weryfikacji wskaźnika</t>
  </si>
  <si>
    <t>Cel ogólny (długoterminowy)</t>
  </si>
  <si>
    <t>Spodziewane rezultaty</t>
  </si>
  <si>
    <t>Wyniki/Produkty (wytworzone dobra i usługi)</t>
  </si>
  <si>
    <t>Nazwa i zakres działania/ rezultatu</t>
  </si>
  <si>
    <t>Rezerwa  – jeżeli dotyczy (do 5% kosztów )</t>
  </si>
  <si>
    <r>
      <t>Okresy sprawozdawcze w roku kalendarzowym</t>
    </r>
    <r>
      <rPr>
        <sz val="9"/>
        <rFont val="Times New Roman"/>
        <family val="1"/>
      </rPr>
      <t> </t>
    </r>
  </si>
  <si>
    <t xml:space="preserve">Część IV.  BUDŻET </t>
  </si>
  <si>
    <t>4.1. Finansowanie</t>
  </si>
  <si>
    <t>Całkowite koszty kwalifikowalne</t>
  </si>
  <si>
    <t>Całkowite koszty</t>
  </si>
  <si>
    <t>Wartość wnioskowanej zaliczki</t>
  </si>
  <si>
    <t>Uzasadnienie dla zaliczki</t>
  </si>
  <si>
    <t>Koszty niekwalifikowalne (d)</t>
  </si>
  <si>
    <t>(e) = (c) + (d)</t>
  </si>
  <si>
    <t>MF EOG/NMF</t>
  </si>
  <si>
    <t>(a)</t>
  </si>
  <si>
    <t>Współfinansowanie krajowe</t>
  </si>
  <si>
    <t>(b)</t>
  </si>
  <si>
    <t>(c) = (a)+(b)</t>
  </si>
  <si>
    <t>% całości</t>
  </si>
  <si>
    <t>Rezerwa – jeżeli dotyczy</t>
  </si>
  <si>
    <t>RAZEM</t>
  </si>
  <si>
    <t>Suma</t>
  </si>
  <si>
    <t>Całkowite środki pieniężne</t>
  </si>
  <si>
    <t>Rzeczowe koszty kwalifikowalne</t>
  </si>
  <si>
    <t>Koszty kwalifikowalne</t>
  </si>
  <si>
    <t>Koszty kwalifikowalne wg kategorii</t>
  </si>
  <si>
    <t>Koszty usług doradczych/ przygotowawczych</t>
  </si>
  <si>
    <t xml:space="preserve">Koszty podróży/ delegacji </t>
  </si>
  <si>
    <t xml:space="preserve">Zakup  gruntów i nieruchomości </t>
  </si>
  <si>
    <t xml:space="preserve">Zakup/ remont budynków </t>
  </si>
  <si>
    <t>Koszty wymagane umową (ewaluacja, audytu, tłumaczeń, opłat finansowych)</t>
  </si>
  <si>
    <t>TAK</t>
  </si>
  <si>
    <t>NIE</t>
  </si>
  <si>
    <t>Część VI. RYZYKO I ZARZĄDZANIE RYZYKIEM</t>
  </si>
  <si>
    <t>Lp.</t>
  </si>
  <si>
    <t>Czynnik ryzyka</t>
  </si>
  <si>
    <t xml:space="preserve">Istotność dla realizacji Projektu </t>
  </si>
  <si>
    <t>Prawdopodobieństwo wystąpienia</t>
  </si>
  <si>
    <t>Plan zarządzania/ przeciwdziałania ryzyku</t>
  </si>
  <si>
    <t>* BW - Bardzo ważne; W- Ważne; M-Małoważne</t>
  </si>
  <si>
    <t>* W - Wysokie Ś-Średnie; N-Niskie</t>
  </si>
  <si>
    <t>Część VII. ZAGADNIENIA HORYZONTALNE</t>
  </si>
  <si>
    <t>7.1 Wpływ Projektu na zagadnienia horyzontalne</t>
  </si>
  <si>
    <t>Nieistotne lub mało znaczące dla realizacji projektu</t>
  </si>
  <si>
    <t>Ważne dla realizacji projektu</t>
  </si>
  <si>
    <t>Kluczowe dla realizacji projektu</t>
  </si>
  <si>
    <t>Zrównoważony rozwój - aspekt środowiskowy</t>
  </si>
  <si>
    <t>Zrównoważony rozwój - aspekt ekonomiczny</t>
  </si>
  <si>
    <t>Zrównoważony rozwój - aspekt społeczny</t>
  </si>
  <si>
    <t>BW</t>
  </si>
  <si>
    <t>W</t>
  </si>
  <si>
    <t>M</t>
  </si>
  <si>
    <t>Ś</t>
  </si>
  <si>
    <t>N</t>
  </si>
  <si>
    <t>Równość płci</t>
  </si>
  <si>
    <t>Dobre rządzenie</t>
  </si>
  <si>
    <t>Stosunki bilateralne</t>
  </si>
  <si>
    <t>Część VIII. INFORMACJA I PROMOCJA</t>
  </si>
  <si>
    <t>Część IX.  ZAŁĄCZNIKI</t>
  </si>
  <si>
    <t>Tytuł</t>
  </si>
  <si>
    <t>Uwagi</t>
  </si>
  <si>
    <t>OŚWIADCZENIE WNIOSKODAWCY</t>
  </si>
  <si>
    <t>Imię i nazwisko</t>
  </si>
  <si>
    <t>Stanowisko</t>
  </si>
  <si>
    <t>Data
(dzień/miesiąc/rok)</t>
  </si>
  <si>
    <t>Podpis</t>
  </si>
  <si>
    <t>Wskaźniki
(max. 3)</t>
  </si>
  <si>
    <t xml:space="preserve">4.6. Generowanie przychodów netto  (TAK\NIE)                                                                     </t>
  </si>
  <si>
    <t xml:space="preserve">4.7. Finansowanie projektu z funduszy UE lub innych źródeł pomocy  (TAK\NIE)                                                                                 </t>
  </si>
  <si>
    <t xml:space="preserve">Niniejszy wniosek aplikacyjny jest przeznaczony zarówno dla Projektu konkursowego, 
Projektu predefiniowanego jak i projektu w ramach funduszu małych grantów.
Ze względu na różny charakter Programów Operatorzy mogą w miarę potrzeb wprowadzać modyfikacje/uzupełnienia niniejszego wzoru formularza wniosku  
Przed rozpoczęciem przygotowywania wniosku aplikacyjnego proszę o zapoznanie się z Instrukcją jego wypełniania </t>
  </si>
  <si>
    <t>*dane osoby/ osób zgodne z Krajowym Rejestrem Sądowym lub innym właściwym dokumentem rejestracyjnym</t>
  </si>
  <si>
    <t>FUNDUSZ WSPÓŁPRACY DWUSTRONNEJ NA POZIOMIE PROGRAMU</t>
  </si>
  <si>
    <t xml:space="preserve">4. Działania i harmonogram realizacji </t>
  </si>
  <si>
    <t>Planowana data rozpoczęcia</t>
  </si>
  <si>
    <t>Planowana data zakończenia</t>
  </si>
  <si>
    <t>5. BUDŻET</t>
  </si>
  <si>
    <t>Wnioskowana kwota dofinansowania ze środków Funduszu</t>
  </si>
  <si>
    <t>Wartość wkładu beneficjenta</t>
  </si>
  <si>
    <t>Całkowite koszty projektu w ramach Funduszu</t>
  </si>
  <si>
    <t>CZĘŚĆ WYPEŁNIANA PRZEZ OPERATORA PROGRAMU</t>
  </si>
  <si>
    <t xml:space="preserve">1.  Typ Projektu </t>
  </si>
  <si>
    <t>PROJEKT KONKURSOWY</t>
  </si>
  <si>
    <t>PROJEKT PREDEFINIOWANY</t>
  </si>
  <si>
    <t>PROJEKT W RAMACH FUNDUSZU MAŁYCH GRANTÓW</t>
  </si>
  <si>
    <t>2. Ocena wniosku przez Operatora</t>
  </si>
  <si>
    <t>Numer rejestracyjny</t>
  </si>
  <si>
    <t>Data złożenia wniosku</t>
  </si>
  <si>
    <t xml:space="preserve">Wyjaśnienie znacznych opóźnień </t>
  </si>
  <si>
    <t>3. Uzasadnienie/ rekomendacja (z uwzględnieniem jakości i wkładu finansowego na rzecz celów Programu oraz zgodności z prawem unijnym i krajowym) do podpisania umowy w sprawie projektu</t>
  </si>
  <si>
    <t>Data (dd/mm/rrrr)</t>
  </si>
  <si>
    <t>Suma kontrolna-</t>
  </si>
  <si>
    <t>3.1.Opis Projektu (max.3500 znaków)</t>
  </si>
  <si>
    <t>PLN</t>
  </si>
  <si>
    <t>4.2. Podział działań względem źródeł finansowania (PLN)</t>
  </si>
  <si>
    <t>4.3. Roczny podział łącznych środków dofinansowania i współfinansowania (PLN)</t>
  </si>
  <si>
    <t>Koszty niekwalifikowane</t>
  </si>
  <si>
    <t>Łączna wartość projektu</t>
  </si>
  <si>
    <t>Część V. ZGODNOŚĆ Z PRAWEM KRAJOWYM I UNIJNYM w tym zamówienia publiczne i pomoc publiczna(max 1000 znaków)</t>
  </si>
  <si>
    <t>√</t>
  </si>
  <si>
    <t xml:space="preserve">Zakup sprzętu </t>
  </si>
  <si>
    <t>3.6.1 Rok 2012</t>
  </si>
  <si>
    <r>
      <t xml:space="preserve">Wartość działania </t>
    </r>
    <r>
      <rPr>
        <sz val="9"/>
        <rFont val="Times New Roman"/>
        <family val="1"/>
      </rPr>
      <t>PLN</t>
    </r>
  </si>
  <si>
    <t>3.6.2 Rok 2013</t>
  </si>
  <si>
    <t>3.6.3 Rok 2014</t>
  </si>
  <si>
    <t>3.6.4 Rok 2015</t>
  </si>
  <si>
    <t>3.6.5 Rok 2016</t>
  </si>
  <si>
    <t>3.6.6 Rok 2017</t>
  </si>
  <si>
    <t>Okresy sprawozdawcze w roku</t>
  </si>
  <si>
    <t>Wartość działania EUR</t>
  </si>
  <si>
    <t>8b7de27b812eb5bdf215da04e44f485a</t>
  </si>
  <si>
    <t>4.5. Możliwość odzyskania podatku VAT (TAK\NIE)</t>
  </si>
  <si>
    <t xml:space="preserve">Analiza wykonalności </t>
  </si>
  <si>
    <t>Plan Informacji i Promocji</t>
  </si>
  <si>
    <t xml:space="preserve">1. Informacja na temat wnioskowania o środki z komponentu A w ramach Funduszu Współpracy Dwustronnej  </t>
  </si>
  <si>
    <t>a) ubiegam się o środki w ramach komponentu A FWD</t>
  </si>
  <si>
    <t>b)  nie ubiegam się o środki w ramach komponentu A FWD</t>
  </si>
  <si>
    <t>-</t>
  </si>
  <si>
    <t>I</t>
  </si>
  <si>
    <t>II</t>
  </si>
  <si>
    <t>III</t>
  </si>
  <si>
    <t>Koszty wynagrodzeń</t>
  </si>
  <si>
    <t>Koszty usług</t>
  </si>
  <si>
    <t>Koszty podrózy</t>
  </si>
  <si>
    <t xml:space="preserve">Koszty zakupu materiałów  </t>
  </si>
  <si>
    <t>Koszty zakupu sprzetu i wyposażenia</t>
  </si>
  <si>
    <t>3.  Uzasadnienie potrzeby realizacji działań w ramach Funduszu (max. 1500 znaków)</t>
  </si>
  <si>
    <t xml:space="preserve">2.   Opis działań w ramach Funduszu (max. 3000 znaków )                                                 </t>
  </si>
  <si>
    <t xml:space="preserve">Oświadczenie Wnioskodawcy o zapewnieniu środków w wysokości współfinansowania na cały okres realizacji projektu </t>
  </si>
  <si>
    <t xml:space="preserve">W tym punkcie należy m.in. zamieścić informacje, które pozwolą na ocenę następujących kryteriów:                                                                                                                                                                1.1 Potencjał partnerstwa: Struktura, różnorodność                                                                                                                                                                                                                                                                                2.1 Cele projektu: zamieszczenie diagnozy sytuacji na terenie partnerstwa z podaniem źródeł wiedzy                                                                                                                                                                                2.2 Proponowane działania: spójność i kompletność planowanych działań                                                                                                                                                                                                                                     2.3 Trwałość produktów i rezultatów projektu - czy zagwarantowano, że produkty będą wykorzystane po zakończeniu projektu, czy produkty wnoszą nową jakość do rozwoju współpracy między JST                                                                                                                                                                                                                                                                                                                                  3.1 Podejście zintegrowane: komplementarność na poziomie celów i działań + wartość dodana ze współpracy partnerskiej                                                                                                                                3.2 Wymiar partycypacji społecznej (włączanie partnerów społecznych, badania preferencji mieszkańców, prowadzenie konsultacji)                                                                                                               3.4 Zakres tematyczny: kompleksowe podejscie do rozwiązywania problemów na terenie obszaru funkcjonalnego, zakres tematyczny obejmuje min. 1 z preferowanych priorytetów Programu Regionalnego (nr 1-8)                                                                                                                                                                        </t>
  </si>
  <si>
    <t xml:space="preserve">W tym punkcie należy m.in. zamieścić informacje, które pozwolą na ocenę następujących kryteriów:                                                                                                                                                                1.2 Doświadczenie w zarządzaniu wspólnymi projektam: doświadczenie lidera i partnerów                                                                                                                                                                                               1.4 Ocena potencjalnej trwałości partnerstwa: doświadczenie we wcześniejszej współpracy </t>
  </si>
  <si>
    <t>W tym punkcie należy m.in. zamieścić informacje, które pozwolą na ocenę następujących kryteriów:                                                                                                                                                                 1.1 Potencjał partnerstwa: Rozmiar, różnorodność i skład partnerstwa z punktu widzenia celów projektu                                                                                                                                                                                                              1.4 Ocena potencjalnej trwałości partnerstwa - poświadczenie partnerstwa w realizacji podobnych projektów</t>
  </si>
  <si>
    <t>2.1 Cele projektu i adekwatność proponowanej interwencji do problemów opisanych w diagnozie                                                                                                                                                                                                                                                                                                                                                                                                                                                                              (Uwaga: ponadto poniżej - w pkt 3.3 należy m.in. zamieścić informacje, które pozwolą - przez pryzmat produtów, rezutatów i wskaźników na ocenę następujących kryteriów: 2.2 Opis działań: kompleksowość i spójność zestawu działań oraz  3.1 Podejscie zintegrowane: komplementarność działań w odniesieniu do celów projektu</t>
  </si>
  <si>
    <t>Adekwatne kryterium oceny - m.in.:  2.2 Opis proponowanych działań: efektywny system monitoringu</t>
  </si>
  <si>
    <t>Adekwatne kryterium oceny - m.in.:  1.3 System zarządzania projektem: stosowane rozwiązania zarządcze.                                                                                                                                                          Uwaga: ponadto na podstawie zawartości w pkt 3.6 (poniżej) będzie także (obok budżetu szczegółowego w AW) oceniane kryterium 4. Budżet i efektywność kosztowa projektu.</t>
  </si>
  <si>
    <t>Uwaga: na podstawie informacji zawartych w pkt 4.4 powyżej będzie oceniane kryterium 2.2 Opis działań: zasadność działań i  4. Budżet i efektywność kosztowa</t>
  </si>
  <si>
    <t>Uwaga: na podstawie informacji zawartych w częśći VI (RYZYKO) poniżej będzie oceniane kryterium 2.2 Opis działań: analiza ryzyka i zaproponowane działania</t>
  </si>
  <si>
    <t>Na podstawie informacji zawartych w w tym pkt (7.2) będzie oceniane kryterium 3.2 Zagadnienia horyzontalne (dobre rzadzenie, równość płci, zrónoważony rozwój, współpraca bilateralna oraz innowacyjność - nowatorskie rozwiązania w zakresie zidentyfikowanego problemu lub metody współpracy ...)</t>
  </si>
  <si>
    <t>na podstawie informacji zawartych w częśći VIII. Informacja i promocja będzie oceniane kryterium 2.2 Opis działań: prawidłowość planowania dzialań informacyjno-promocyjnych</t>
  </si>
  <si>
    <t>W tym punkcie należy m.in. zamieścić informacje, które pozwolą na ocenę następujących kryteriów:                                                                                                                                                                3.4 Zakres tematyczny projektu: kompleksowy charakter podejścia do rozwiązywania problemów, m.in. min. 1 obszar priorytetowy Programu Regionalnego</t>
  </si>
</sst>
</file>

<file path=xl/styles.xml><?xml version="1.0" encoding="utf-8"?>
<styleSheet xmlns="http://schemas.openxmlformats.org/spreadsheetml/2006/main">
  <numFmts count="3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0.00\ [$CHF]"/>
    <numFmt numFmtId="166" formatCode="#,##0\ [$CHF]"/>
    <numFmt numFmtId="167" formatCode="#,##0.00\ [$CHF];[Red]\-#,##0.00\ [$CHF]"/>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0\ [$CHF];[Red]\-#,##0\ [$CHF]"/>
    <numFmt numFmtId="173" formatCode="#,##0\ [$EUR];[Red]\-#,##0\ [$EUR]"/>
    <numFmt numFmtId="174" formatCode="#,##0\ [$EUR]"/>
    <numFmt numFmtId="175" formatCode="#,##0.00\ [$EUR]"/>
    <numFmt numFmtId="176" formatCode="dd/mm/yyyy"/>
    <numFmt numFmtId="177" formatCode="[$-415]d\ mmmm\ yyyy"/>
    <numFmt numFmtId="178" formatCode="yyyy/mm/dd;@"/>
    <numFmt numFmtId="179" formatCode="#,##0.00\ [$PLN]"/>
    <numFmt numFmtId="180" formatCode="[$€-2]\ #,##0.00"/>
    <numFmt numFmtId="181" formatCode="#,##0.00\ [$€-1]"/>
    <numFmt numFmtId="182" formatCode="#,##0\ &quot;zł&quot;"/>
    <numFmt numFmtId="183" formatCode="#,##0\ [$€-1]"/>
    <numFmt numFmtId="184" formatCode="dd/mm/yyyy;@"/>
    <numFmt numFmtId="185" formatCode="#,##0.00\ _z_ł"/>
    <numFmt numFmtId="186" formatCode="#,##0\ _z_ł"/>
    <numFmt numFmtId="187" formatCode="#,##0\ [$PLN]"/>
    <numFmt numFmtId="188" formatCode="#,##0\ [$PLN];[Red]\-#,##0\ [$PLN]"/>
    <numFmt numFmtId="189" formatCode="[$-C09]dd/mmmm/yyyy;@"/>
    <numFmt numFmtId="190" formatCode="mmm/yyyy"/>
    <numFmt numFmtId="191" formatCode="00\-000"/>
  </numFmts>
  <fonts count="67">
    <font>
      <sz val="10"/>
      <name val="Arial"/>
      <family val="0"/>
    </font>
    <font>
      <b/>
      <sz val="10"/>
      <name val="Arial"/>
      <family val="2"/>
    </font>
    <font>
      <sz val="10"/>
      <color indexed="10"/>
      <name val="Arial"/>
      <family val="2"/>
    </font>
    <font>
      <u val="single"/>
      <sz val="10"/>
      <color indexed="12"/>
      <name val="Arial"/>
      <family val="2"/>
    </font>
    <font>
      <u val="single"/>
      <sz val="10"/>
      <color indexed="36"/>
      <name val="Arial"/>
      <family val="2"/>
    </font>
    <font>
      <i/>
      <sz val="10"/>
      <name val="Arial"/>
      <family val="2"/>
    </font>
    <font>
      <b/>
      <sz val="11"/>
      <name val="Arial"/>
      <family val="2"/>
    </font>
    <font>
      <sz val="11"/>
      <name val="Arial"/>
      <family val="2"/>
    </font>
    <font>
      <sz val="9"/>
      <name val="Tahoma"/>
      <family val="2"/>
    </font>
    <font>
      <b/>
      <sz val="9"/>
      <name val="Tahoma"/>
      <family val="2"/>
    </font>
    <font>
      <b/>
      <sz val="12"/>
      <name val="Arial"/>
      <family val="2"/>
    </font>
    <font>
      <sz val="8"/>
      <name val="Times New Roman"/>
      <family val="1"/>
    </font>
    <font>
      <sz val="10"/>
      <name val="Times New Roman"/>
      <family val="1"/>
    </font>
    <font>
      <sz val="9"/>
      <name val="Times New Roman"/>
      <family val="1"/>
    </font>
    <font>
      <sz val="8"/>
      <name val="Arial"/>
      <family val="2"/>
    </font>
    <font>
      <sz val="9"/>
      <name val="Arial"/>
      <family val="2"/>
    </font>
    <font>
      <b/>
      <sz val="8"/>
      <name val="Arial"/>
      <family val="2"/>
    </font>
    <font>
      <b/>
      <sz val="8"/>
      <name val="Times New Roman"/>
      <family val="1"/>
    </font>
    <font>
      <sz val="16"/>
      <name val="Czcionka tekstu podstawowego"/>
      <family val="0"/>
    </font>
    <font>
      <sz val="8"/>
      <name val="Czcionka tekstu podstawowego"/>
      <family val="0"/>
    </font>
    <font>
      <sz val="10"/>
      <name val="Czcionka tekstu podstawowego"/>
      <family val="0"/>
    </font>
    <font>
      <b/>
      <sz val="9"/>
      <name val="Arial"/>
      <family val="2"/>
    </font>
    <font>
      <sz val="14"/>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Tahoma"/>
      <family val="2"/>
    </font>
    <font>
      <sz val="11"/>
      <color indexed="9"/>
      <name val="Calibri"/>
      <family val="0"/>
    </font>
    <font>
      <sz val="12"/>
      <color indexed="8"/>
      <name val="Arial"/>
      <family val="0"/>
    </font>
    <font>
      <b/>
      <sz val="12"/>
      <color indexed="8"/>
      <name val="Arial"/>
      <family val="0"/>
    </font>
    <font>
      <b/>
      <sz val="11"/>
      <color indexed="9"/>
      <name val="Calibri"/>
      <family val="0"/>
    </font>
    <font>
      <b/>
      <sz val="14"/>
      <color indexed="9"/>
      <name val="Calibri"/>
      <family val="0"/>
    </font>
    <font>
      <sz val="10.5"/>
      <color indexed="9"/>
      <name val="Calibri"/>
      <family val="0"/>
    </font>
    <font>
      <u val="single"/>
      <sz val="11"/>
      <color indexed="9"/>
      <name val="Calibri"/>
      <family val="0"/>
    </font>
    <font>
      <i/>
      <sz val="11"/>
      <color indexed="9"/>
      <name val="Calibri"/>
      <family val="0"/>
    </font>
    <font>
      <b/>
      <sz val="20"/>
      <color indexed="9"/>
      <name val="Calibri"/>
      <family val="0"/>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
      <patternFill patternType="solid">
        <fgColor indexed="65"/>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style="thin"/>
      <bottom style="thin"/>
    </border>
    <border>
      <left style="thin">
        <color indexed="9"/>
      </left>
      <right style="thin">
        <color indexed="9"/>
      </right>
      <top style="thin">
        <color indexed="9"/>
      </top>
      <bottom style="thin">
        <color indexed="9"/>
      </bottom>
    </border>
    <border>
      <left style="thin"/>
      <right style="thin"/>
      <top>
        <color indexed="63"/>
      </top>
      <bottom style="thin"/>
    </border>
    <border>
      <left style="thin"/>
      <right style="thin"/>
      <top style="thin"/>
      <bottom>
        <color indexed="63"/>
      </bottom>
    </border>
    <border>
      <left>
        <color indexed="63"/>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9"/>
      </left>
      <right>
        <color indexed="63"/>
      </right>
      <top style="thin">
        <color indexed="9"/>
      </top>
      <bottom style="thin">
        <color indexed="9"/>
      </bottom>
    </border>
    <border>
      <left style="thin">
        <color indexed="22"/>
      </left>
      <right style="thin">
        <color indexed="22"/>
      </right>
      <top style="thin">
        <color indexed="22"/>
      </top>
      <bottom style="thin">
        <color indexed="22"/>
      </bottom>
    </border>
    <border>
      <left>
        <color indexed="63"/>
      </left>
      <right style="thin">
        <color indexed="22"/>
      </right>
      <top style="thin">
        <color indexed="22"/>
      </top>
      <bottom style="thin">
        <color indexed="22"/>
      </bottom>
    </border>
    <border>
      <left>
        <color indexed="63"/>
      </left>
      <right style="thin">
        <color indexed="22"/>
      </right>
      <top style="thin">
        <color indexed="22"/>
      </top>
      <bottom>
        <color indexed="63"/>
      </bottom>
    </border>
    <border>
      <left>
        <color indexed="63"/>
      </left>
      <right style="thin">
        <color indexed="22"/>
      </right>
      <top>
        <color indexed="63"/>
      </top>
      <bottom style="thin">
        <color indexed="22"/>
      </bottom>
    </border>
    <border>
      <left style="thin">
        <color indexed="22"/>
      </left>
      <right style="thin">
        <color indexed="22"/>
      </right>
      <top style="thin"/>
      <bottom style="thin"/>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right style="thin">
        <color indexed="22"/>
      </right>
      <top style="thin"/>
      <bottom style="thin"/>
    </border>
    <border>
      <left style="thin"/>
      <right style="thin">
        <color indexed="22"/>
      </right>
      <top style="thin">
        <color indexed="22"/>
      </top>
      <bottom style="thin">
        <color indexed="22"/>
      </bottom>
    </border>
    <border>
      <left style="thin">
        <color indexed="22"/>
      </left>
      <right style="thin"/>
      <top>
        <color indexed="63"/>
      </top>
      <bottom style="thin">
        <color indexed="22"/>
      </bottom>
    </border>
    <border>
      <left style="thin"/>
      <right style="thin">
        <color indexed="22"/>
      </right>
      <top>
        <color indexed="63"/>
      </top>
      <bottom style="thin">
        <color indexed="22"/>
      </bottom>
    </border>
    <border>
      <left style="thin">
        <color indexed="9"/>
      </left>
      <right style="thin"/>
      <top>
        <color indexed="63"/>
      </top>
      <bottom>
        <color indexed="63"/>
      </bottom>
    </border>
    <border>
      <left style="thin"/>
      <right style="thin">
        <color indexed="22"/>
      </right>
      <top style="thin">
        <color indexed="22"/>
      </top>
      <bottom>
        <color indexed="63"/>
      </bottom>
    </border>
    <border>
      <left style="thin">
        <color indexed="22"/>
      </left>
      <right style="thin"/>
      <top style="thin">
        <color indexed="22"/>
      </top>
      <bottom>
        <color indexed="63"/>
      </bottom>
    </border>
    <border>
      <left>
        <color indexed="63"/>
      </left>
      <right>
        <color indexed="63"/>
      </right>
      <top style="thin">
        <color indexed="9"/>
      </top>
      <bottom style="thin"/>
    </border>
    <border>
      <left>
        <color indexed="63"/>
      </left>
      <right style="thin"/>
      <top>
        <color indexed="63"/>
      </top>
      <bottom style="thin">
        <color indexed="22"/>
      </bottom>
    </border>
    <border>
      <left>
        <color indexed="63"/>
      </left>
      <right style="thin"/>
      <top style="thin">
        <color indexed="22"/>
      </top>
      <bottom style="thin">
        <color indexed="22"/>
      </bottom>
    </border>
    <border>
      <left style="thin">
        <color indexed="22"/>
      </left>
      <right style="thin">
        <color indexed="22"/>
      </right>
      <top>
        <color indexed="63"/>
      </top>
      <bottom>
        <color indexed="63"/>
      </bottom>
    </border>
    <border>
      <left style="thin"/>
      <right>
        <color indexed="63"/>
      </right>
      <top style="thin"/>
      <bottom style="thin"/>
    </border>
    <border>
      <left>
        <color indexed="63"/>
      </left>
      <right style="thin"/>
      <top style="thin">
        <color indexed="9"/>
      </top>
      <bottom style="thin">
        <color indexed="9"/>
      </bottom>
    </border>
    <border>
      <left style="thin">
        <color indexed="22"/>
      </left>
      <right style="thin">
        <color indexed="22"/>
      </right>
      <top style="thin">
        <color indexed="22"/>
      </top>
      <bottom>
        <color indexed="63"/>
      </bottom>
    </border>
    <border>
      <left>
        <color indexed="63"/>
      </left>
      <right>
        <color indexed="63"/>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color indexed="63"/>
      </right>
      <top>
        <color indexed="63"/>
      </top>
      <bottom style="thin">
        <color indexed="9"/>
      </bottom>
    </border>
    <border>
      <left style="thin"/>
      <right style="thin">
        <color indexed="9"/>
      </right>
      <top style="thin">
        <color indexed="9"/>
      </top>
      <bottom style="thin">
        <color indexed="9"/>
      </bottom>
    </border>
    <border>
      <left style="thin">
        <color indexed="22"/>
      </left>
      <right>
        <color indexed="63"/>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color indexed="63"/>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style="thin">
        <color indexed="22"/>
      </right>
      <top>
        <color indexed="63"/>
      </top>
      <bottom style="thin"/>
    </border>
    <border>
      <left style="thin">
        <color indexed="22"/>
      </left>
      <right style="thin"/>
      <top style="thin">
        <color indexed="22"/>
      </top>
      <bottom style="thin"/>
    </border>
    <border>
      <left>
        <color indexed="63"/>
      </left>
      <right style="thin">
        <color indexed="9"/>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1" applyNumberFormat="0" applyAlignment="0" applyProtection="0"/>
    <xf numFmtId="0" fontId="53" fillId="26" borderId="2" applyNumberFormat="0" applyAlignment="0" applyProtection="0"/>
    <xf numFmtId="0" fontId="54"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55" fillId="0" borderId="3" applyNumberFormat="0" applyFill="0" applyAlignment="0" applyProtection="0"/>
    <xf numFmtId="0" fontId="56" fillId="28" borderId="4" applyNumberFormat="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26" borderId="1" applyNumberFormat="0" applyAlignment="0" applyProtection="0"/>
    <xf numFmtId="0" fontId="4" fillId="0" borderId="0" applyNumberFormat="0" applyFill="0" applyBorder="0" applyAlignment="0" applyProtection="0"/>
    <xf numFmtId="9" fontId="0" fillId="0" borderId="0" applyFont="0" applyFill="0" applyBorder="0" applyAlignment="0" applyProtection="0"/>
    <xf numFmtId="0" fontId="62" fillId="0" borderId="8"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6" fillId="31" borderId="0" applyNumberFormat="0" applyBorder="0" applyAlignment="0" applyProtection="0"/>
  </cellStyleXfs>
  <cellXfs count="792">
    <xf numFmtId="0" fontId="0" fillId="0" borderId="0" xfId="0" applyAlignment="1">
      <alignment/>
    </xf>
    <xf numFmtId="0" fontId="0" fillId="0" borderId="0" xfId="0" applyAlignment="1" applyProtection="1">
      <alignment/>
      <protection/>
    </xf>
    <xf numFmtId="0" fontId="0" fillId="0" borderId="10" xfId="0" applyBorder="1" applyAlignment="1" applyProtection="1">
      <alignment/>
      <protection/>
    </xf>
    <xf numFmtId="0" fontId="2" fillId="0" borderId="0" xfId="0" applyFont="1" applyAlignment="1" applyProtection="1">
      <alignment/>
      <protection/>
    </xf>
    <xf numFmtId="0" fontId="0" fillId="0" borderId="0" xfId="0" applyAlignment="1" applyProtection="1">
      <alignment horizontal="center"/>
      <protection/>
    </xf>
    <xf numFmtId="0" fontId="0" fillId="0" borderId="11" xfId="0" applyBorder="1" applyAlignment="1" applyProtection="1">
      <alignment horizontal="center"/>
      <protection/>
    </xf>
    <xf numFmtId="0" fontId="0" fillId="32" borderId="12" xfId="0" applyFill="1" applyBorder="1" applyAlignment="1" applyProtection="1">
      <alignment/>
      <protection/>
    </xf>
    <xf numFmtId="0" fontId="0" fillId="32" borderId="13" xfId="0" applyFill="1" applyBorder="1" applyAlignment="1" applyProtection="1">
      <alignment/>
      <protection/>
    </xf>
    <xf numFmtId="0" fontId="0" fillId="32" borderId="13" xfId="0" applyFill="1" applyBorder="1" applyAlignment="1" applyProtection="1">
      <alignment/>
      <protection/>
    </xf>
    <xf numFmtId="0" fontId="0" fillId="32" borderId="14" xfId="0" applyFill="1" applyBorder="1" applyAlignment="1" applyProtection="1">
      <alignment/>
      <protection/>
    </xf>
    <xf numFmtId="0" fontId="0" fillId="32" borderId="15" xfId="0" applyFill="1" applyBorder="1" applyAlignment="1" applyProtection="1">
      <alignment/>
      <protection/>
    </xf>
    <xf numFmtId="0" fontId="0" fillId="32" borderId="16" xfId="0" applyFill="1" applyBorder="1" applyAlignment="1" applyProtection="1">
      <alignment/>
      <protection/>
    </xf>
    <xf numFmtId="0" fontId="0" fillId="32" borderId="16" xfId="0" applyFont="1" applyFill="1" applyBorder="1" applyAlignment="1" applyProtection="1">
      <alignment horizontal="left" vertical="center"/>
      <protection/>
    </xf>
    <xf numFmtId="0" fontId="5" fillId="32" borderId="17" xfId="0" applyFont="1" applyFill="1" applyBorder="1" applyAlignment="1" applyProtection="1">
      <alignment horizontal="left" vertical="center" wrapText="1"/>
      <protection/>
    </xf>
    <xf numFmtId="0" fontId="0" fillId="32" borderId="17" xfId="0" applyFont="1" applyFill="1" applyBorder="1" applyAlignment="1">
      <alignment horizontal="left" vertical="center" wrapText="1"/>
    </xf>
    <xf numFmtId="0" fontId="0" fillId="32" borderId="12" xfId="0" applyFill="1" applyBorder="1" applyAlignment="1" applyProtection="1">
      <alignment horizontal="left" vertical="center"/>
      <protection/>
    </xf>
    <xf numFmtId="0" fontId="0" fillId="32" borderId="18" xfId="0" applyFill="1" applyBorder="1" applyAlignment="1" applyProtection="1">
      <alignment/>
      <protection/>
    </xf>
    <xf numFmtId="0" fontId="0" fillId="32" borderId="19" xfId="0" applyFill="1" applyBorder="1" applyAlignment="1" applyProtection="1">
      <alignment/>
      <protection/>
    </xf>
    <xf numFmtId="0" fontId="1" fillId="0" borderId="18" xfId="0" applyFont="1" applyBorder="1" applyAlignment="1" applyProtection="1">
      <alignment horizontal="center" vertical="center" wrapText="1"/>
      <protection locked="0"/>
    </xf>
    <xf numFmtId="0" fontId="0" fillId="32" borderId="19" xfId="0" applyFill="1" applyBorder="1" applyAlignment="1" applyProtection="1">
      <alignment horizontal="center"/>
      <protection/>
    </xf>
    <xf numFmtId="0" fontId="13" fillId="32" borderId="18" xfId="0" applyFont="1" applyFill="1" applyBorder="1" applyAlignment="1">
      <alignment horizontal="center" wrapText="1"/>
    </xf>
    <xf numFmtId="0" fontId="0" fillId="32" borderId="18" xfId="0" applyFont="1" applyFill="1" applyBorder="1" applyAlignment="1">
      <alignment horizontal="center" vertical="top" wrapText="1"/>
    </xf>
    <xf numFmtId="49" fontId="0" fillId="32" borderId="17" xfId="0" applyNumberFormat="1" applyFont="1" applyFill="1" applyBorder="1" applyAlignment="1">
      <alignment horizontal="left" vertical="center" wrapText="1"/>
    </xf>
    <xf numFmtId="49" fontId="0" fillId="32" borderId="20" xfId="0" applyNumberFormat="1" applyFont="1" applyFill="1" applyBorder="1" applyAlignment="1">
      <alignment horizontal="left" vertical="center" wrapText="1"/>
    </xf>
    <xf numFmtId="0" fontId="11" fillId="32" borderId="18" xfId="0" applyFont="1" applyFill="1" applyBorder="1" applyAlignment="1">
      <alignment horizontal="center" vertical="top" textRotation="180" wrapText="1"/>
    </xf>
    <xf numFmtId="0" fontId="13" fillId="32" borderId="18" xfId="0" applyFont="1" applyFill="1" applyBorder="1" applyAlignment="1">
      <alignment horizontal="center" vertical="top" textRotation="180" wrapText="1"/>
    </xf>
    <xf numFmtId="0" fontId="0" fillId="32" borderId="19" xfId="0" applyFill="1" applyBorder="1" applyAlignment="1" applyProtection="1">
      <alignment horizontal="center" vertical="center"/>
      <protection/>
    </xf>
    <xf numFmtId="3" fontId="16" fillId="0" borderId="18" xfId="0" applyNumberFormat="1" applyFont="1" applyBorder="1" applyAlignment="1" applyProtection="1">
      <alignment horizontal="right" vertical="center" wrapText="1"/>
      <protection locked="0"/>
    </xf>
    <xf numFmtId="0" fontId="1" fillId="32" borderId="19" xfId="0" applyFont="1" applyFill="1" applyBorder="1" applyAlignment="1" applyProtection="1">
      <alignment/>
      <protection/>
    </xf>
    <xf numFmtId="0" fontId="0" fillId="32" borderId="19" xfId="0" applyFont="1" applyFill="1" applyBorder="1" applyAlignment="1" applyProtection="1">
      <alignment vertical="center"/>
      <protection/>
    </xf>
    <xf numFmtId="0" fontId="0" fillId="32" borderId="19" xfId="0" applyFill="1" applyBorder="1" applyAlignment="1">
      <alignment/>
    </xf>
    <xf numFmtId="0" fontId="0" fillId="33" borderId="19" xfId="0" applyFill="1" applyBorder="1" applyAlignment="1" applyProtection="1">
      <alignment horizontal="center"/>
      <protection/>
    </xf>
    <xf numFmtId="0" fontId="0" fillId="33" borderId="19" xfId="0" applyFill="1" applyBorder="1" applyAlignment="1" applyProtection="1">
      <alignment/>
      <protection/>
    </xf>
    <xf numFmtId="0" fontId="14" fillId="32" borderId="19" xfId="0" applyFont="1" applyFill="1" applyBorder="1" applyAlignment="1">
      <alignment/>
    </xf>
    <xf numFmtId="0" fontId="14" fillId="0" borderId="0" xfId="0" applyFont="1" applyAlignment="1">
      <alignment/>
    </xf>
    <xf numFmtId="0" fontId="1" fillId="32" borderId="13" xfId="0" applyFont="1" applyFill="1" applyBorder="1" applyAlignment="1" applyProtection="1">
      <alignment vertical="center"/>
      <protection/>
    </xf>
    <xf numFmtId="0" fontId="1" fillId="32" borderId="21" xfId="0" applyFont="1" applyFill="1" applyBorder="1" applyAlignment="1" applyProtection="1">
      <alignment vertical="center"/>
      <protection/>
    </xf>
    <xf numFmtId="0" fontId="0" fillId="32" borderId="18" xfId="0" applyFill="1" applyBorder="1" applyAlignment="1" applyProtection="1">
      <alignment horizontal="center" vertical="center"/>
      <protection/>
    </xf>
    <xf numFmtId="0" fontId="0" fillId="32" borderId="16" xfId="0" applyFill="1" applyBorder="1" applyAlignment="1" applyProtection="1">
      <alignment/>
      <protection/>
    </xf>
    <xf numFmtId="0" fontId="0" fillId="32" borderId="12" xfId="0" applyFill="1" applyBorder="1" applyAlignment="1" applyProtection="1">
      <alignment/>
      <protection/>
    </xf>
    <xf numFmtId="0" fontId="0" fillId="32" borderId="19" xfId="0" applyFont="1" applyFill="1" applyBorder="1" applyAlignment="1" applyProtection="1">
      <alignment horizontal="left" vertical="center"/>
      <protection/>
    </xf>
    <xf numFmtId="0" fontId="0" fillId="0" borderId="22" xfId="0" applyBorder="1" applyAlignment="1" applyProtection="1">
      <alignment horizontal="center"/>
      <protection/>
    </xf>
    <xf numFmtId="0" fontId="0" fillId="0" borderId="22" xfId="0" applyBorder="1" applyAlignment="1" applyProtection="1">
      <alignment/>
      <protection/>
    </xf>
    <xf numFmtId="0" fontId="0" fillId="34" borderId="22" xfId="0" applyFill="1" applyBorder="1" applyAlignment="1" applyProtection="1">
      <alignment/>
      <protection/>
    </xf>
    <xf numFmtId="0" fontId="0" fillId="0" borderId="22" xfId="0" applyBorder="1" applyAlignment="1">
      <alignment/>
    </xf>
    <xf numFmtId="0" fontId="0" fillId="32" borderId="14" xfId="0" applyFont="1" applyFill="1" applyBorder="1" applyAlignment="1" applyProtection="1">
      <alignment horizontal="left" vertical="center"/>
      <protection/>
    </xf>
    <xf numFmtId="0" fontId="1" fillId="32" borderId="13" xfId="0" applyFont="1" applyFill="1" applyBorder="1" applyAlignment="1" applyProtection="1">
      <alignment vertical="center"/>
      <protection locked="0"/>
    </xf>
    <xf numFmtId="3" fontId="16" fillId="32" borderId="18" xfId="0" applyNumberFormat="1" applyFont="1" applyFill="1" applyBorder="1" applyAlignment="1" applyProtection="1">
      <alignment vertical="top" wrapText="1"/>
      <protection/>
    </xf>
    <xf numFmtId="3" fontId="16" fillId="32" borderId="18" xfId="0" applyNumberFormat="1" applyFont="1" applyFill="1" applyBorder="1" applyAlignment="1" applyProtection="1">
      <alignment horizontal="right" vertical="center" wrapText="1"/>
      <protection/>
    </xf>
    <xf numFmtId="0" fontId="12" fillId="32" borderId="16" xfId="0" applyFont="1" applyFill="1" applyBorder="1" applyAlignment="1">
      <alignment vertical="top" wrapText="1"/>
    </xf>
    <xf numFmtId="0" fontId="12" fillId="32" borderId="12" xfId="0" applyFont="1" applyFill="1" applyBorder="1" applyAlignment="1">
      <alignment vertical="top" wrapText="1"/>
    </xf>
    <xf numFmtId="0" fontId="12" fillId="32" borderId="19" xfId="0" applyFont="1" applyFill="1" applyBorder="1" applyAlignment="1">
      <alignment vertical="top" wrapText="1"/>
    </xf>
    <xf numFmtId="0" fontId="0" fillId="32" borderId="23" xfId="0" applyFont="1" applyFill="1" applyBorder="1" applyAlignment="1" applyProtection="1">
      <alignment horizontal="left" vertical="center"/>
      <protection/>
    </xf>
    <xf numFmtId="0" fontId="0" fillId="32" borderId="24" xfId="0" applyFill="1" applyBorder="1" applyAlignment="1" applyProtection="1">
      <alignment/>
      <protection/>
    </xf>
    <xf numFmtId="0" fontId="0" fillId="32" borderId="23" xfId="0" applyFill="1" applyBorder="1" applyAlignment="1" applyProtection="1">
      <alignment/>
      <protection/>
    </xf>
    <xf numFmtId="0" fontId="1" fillId="32" borderId="11" xfId="0" applyFont="1" applyFill="1" applyBorder="1" applyAlignment="1" applyProtection="1">
      <alignment vertical="center"/>
      <protection/>
    </xf>
    <xf numFmtId="0" fontId="1" fillId="32" borderId="17" xfId="0" applyFont="1" applyFill="1" applyBorder="1" applyAlignment="1" applyProtection="1">
      <alignment vertical="center"/>
      <protection/>
    </xf>
    <xf numFmtId="0" fontId="1" fillId="32" borderId="10" xfId="0" applyFont="1" applyFill="1" applyBorder="1" applyAlignment="1" applyProtection="1">
      <alignment vertical="center"/>
      <protection/>
    </xf>
    <xf numFmtId="3" fontId="16" fillId="0" borderId="18" xfId="0" applyNumberFormat="1" applyFont="1" applyBorder="1" applyAlignment="1" applyProtection="1">
      <alignment vertical="center" wrapText="1"/>
      <protection locked="0"/>
    </xf>
    <xf numFmtId="0" fontId="0" fillId="32" borderId="16" xfId="0" applyFill="1" applyBorder="1" applyAlignment="1" applyProtection="1">
      <alignment horizontal="left" vertical="center"/>
      <protection/>
    </xf>
    <xf numFmtId="0" fontId="6" fillId="32" borderId="16" xfId="0" applyFont="1" applyFill="1" applyBorder="1" applyAlignment="1">
      <alignment vertical="top" wrapText="1"/>
    </xf>
    <xf numFmtId="0" fontId="6" fillId="32" borderId="0" xfId="0" applyFont="1" applyFill="1" applyBorder="1" applyAlignment="1">
      <alignment vertical="top" wrapText="1"/>
    </xf>
    <xf numFmtId="49" fontId="0" fillId="32" borderId="0" xfId="0" applyNumberFormat="1" applyFont="1" applyFill="1" applyBorder="1" applyAlignment="1">
      <alignment vertical="center" wrapText="1"/>
    </xf>
    <xf numFmtId="0" fontId="0" fillId="32" borderId="21" xfId="0" applyFill="1" applyBorder="1" applyAlignment="1" applyProtection="1">
      <alignment/>
      <protection/>
    </xf>
    <xf numFmtId="3" fontId="16" fillId="32" borderId="18" xfId="0" applyNumberFormat="1" applyFont="1" applyFill="1" applyBorder="1" applyAlignment="1">
      <alignment horizontal="right" vertical="center" wrapText="1"/>
    </xf>
    <xf numFmtId="10" fontId="17" fillId="32" borderId="18" xfId="0" applyNumberFormat="1" applyFont="1" applyFill="1" applyBorder="1" applyAlignment="1">
      <alignment vertical="center" wrapText="1"/>
    </xf>
    <xf numFmtId="183" fontId="17" fillId="32" borderId="18" xfId="0" applyNumberFormat="1" applyFont="1" applyFill="1" applyBorder="1" applyAlignment="1">
      <alignment vertical="center" wrapText="1"/>
    </xf>
    <xf numFmtId="183" fontId="16" fillId="32" borderId="18" xfId="0" applyNumberFormat="1" applyFont="1" applyFill="1" applyBorder="1" applyAlignment="1">
      <alignment horizontal="right" vertical="center" wrapText="1"/>
    </xf>
    <xf numFmtId="183" fontId="16" fillId="32" borderId="18" xfId="0" applyNumberFormat="1" applyFont="1" applyFill="1" applyBorder="1" applyAlignment="1" applyProtection="1">
      <alignment horizontal="right" vertical="center" wrapText="1"/>
      <protection/>
    </xf>
    <xf numFmtId="0" fontId="0" fillId="0" borderId="0" xfId="0" applyFont="1" applyAlignment="1" applyProtection="1">
      <alignment/>
      <protection/>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32" borderId="28" xfId="0" applyFill="1" applyBorder="1" applyAlignment="1" applyProtection="1">
      <alignment/>
      <protection/>
    </xf>
    <xf numFmtId="0" fontId="0" fillId="32" borderId="28" xfId="0" applyFill="1" applyBorder="1" applyAlignment="1">
      <alignment/>
    </xf>
    <xf numFmtId="0" fontId="0" fillId="32" borderId="29" xfId="0" applyFill="1" applyBorder="1" applyAlignment="1">
      <alignment/>
    </xf>
    <xf numFmtId="0" fontId="0" fillId="32" borderId="29" xfId="0" applyFill="1" applyBorder="1" applyAlignment="1" applyProtection="1">
      <alignment/>
      <protection/>
    </xf>
    <xf numFmtId="0" fontId="0" fillId="32" borderId="30" xfId="0" applyFill="1" applyBorder="1" applyAlignment="1" applyProtection="1">
      <alignment/>
      <protection/>
    </xf>
    <xf numFmtId="0" fontId="0" fillId="32" borderId="31" xfId="0" applyFill="1" applyBorder="1" applyAlignment="1" applyProtection="1">
      <alignment/>
      <protection/>
    </xf>
    <xf numFmtId="0" fontId="0" fillId="32" borderId="32" xfId="0" applyFill="1" applyBorder="1" applyAlignment="1" applyProtection="1">
      <alignment/>
      <protection/>
    </xf>
    <xf numFmtId="0" fontId="0" fillId="32" borderId="32" xfId="0" applyFill="1" applyBorder="1" applyAlignment="1" applyProtection="1">
      <alignment horizontal="right"/>
      <protection/>
    </xf>
    <xf numFmtId="172" fontId="0" fillId="32" borderId="32" xfId="0" applyNumberFormat="1" applyFill="1" applyBorder="1" applyAlignment="1" applyProtection="1">
      <alignment/>
      <protection/>
    </xf>
    <xf numFmtId="0" fontId="0" fillId="32" borderId="33" xfId="0" applyFill="1" applyBorder="1" applyAlignment="1" applyProtection="1">
      <alignment/>
      <protection/>
    </xf>
    <xf numFmtId="0" fontId="0" fillId="32" borderId="34" xfId="0" applyFill="1" applyBorder="1" applyAlignment="1">
      <alignment/>
    </xf>
    <xf numFmtId="0" fontId="0" fillId="32" borderId="35" xfId="0" applyFill="1" applyBorder="1" applyAlignment="1">
      <alignment/>
    </xf>
    <xf numFmtId="0" fontId="0" fillId="32" borderId="36" xfId="0" applyFill="1" applyBorder="1" applyAlignment="1">
      <alignment/>
    </xf>
    <xf numFmtId="0" fontId="0" fillId="32" borderId="37" xfId="0" applyFill="1" applyBorder="1" applyAlignment="1">
      <alignment horizontal="right"/>
    </xf>
    <xf numFmtId="0" fontId="0" fillId="32" borderId="32" xfId="0" applyFill="1" applyBorder="1" applyAlignment="1">
      <alignment horizontal="right"/>
    </xf>
    <xf numFmtId="0" fontId="0" fillId="32" borderId="38" xfId="0" applyFill="1" applyBorder="1" applyAlignment="1">
      <alignment/>
    </xf>
    <xf numFmtId="0" fontId="0" fillId="32" borderId="36" xfId="0" applyFill="1" applyBorder="1" applyAlignment="1">
      <alignment horizontal="center" vertical="center"/>
    </xf>
    <xf numFmtId="0" fontId="0" fillId="32" borderId="11" xfId="0" applyFill="1" applyBorder="1" applyAlignment="1">
      <alignment horizontal="center"/>
    </xf>
    <xf numFmtId="0" fontId="0" fillId="32" borderId="10" xfId="0" applyFill="1" applyBorder="1" applyAlignment="1">
      <alignment horizontal="center"/>
    </xf>
    <xf numFmtId="0" fontId="0" fillId="32" borderId="0" xfId="0" applyFill="1" applyBorder="1" applyAlignment="1">
      <alignment horizontal="center"/>
    </xf>
    <xf numFmtId="0" fontId="0" fillId="32" borderId="0" xfId="0" applyFont="1" applyFill="1" applyBorder="1" applyAlignment="1">
      <alignment horizontal="center"/>
    </xf>
    <xf numFmtId="0" fontId="0" fillId="32" borderId="39" xfId="0" applyFill="1" applyBorder="1" applyAlignment="1">
      <alignment horizontal="center" vertical="center"/>
    </xf>
    <xf numFmtId="0" fontId="0" fillId="32" borderId="40" xfId="0" applyFill="1" applyBorder="1" applyAlignment="1">
      <alignment/>
    </xf>
    <xf numFmtId="0" fontId="0" fillId="32" borderId="17" xfId="0" applyFill="1" applyBorder="1" applyAlignment="1">
      <alignment horizontal="center"/>
    </xf>
    <xf numFmtId="0" fontId="0" fillId="32" borderId="12" xfId="0" applyFill="1" applyBorder="1" applyAlignment="1">
      <alignment/>
    </xf>
    <xf numFmtId="0" fontId="0" fillId="32" borderId="41" xfId="0" applyFill="1" applyBorder="1" applyAlignment="1">
      <alignment/>
    </xf>
    <xf numFmtId="0" fontId="0" fillId="32" borderId="42" xfId="0" applyFill="1" applyBorder="1" applyAlignment="1">
      <alignment/>
    </xf>
    <xf numFmtId="0" fontId="0" fillId="32" borderId="43" xfId="0" applyFill="1" applyBorder="1" applyAlignment="1">
      <alignment horizontal="center" vertical="center"/>
    </xf>
    <xf numFmtId="0" fontId="0" fillId="32" borderId="44" xfId="0" applyFill="1" applyBorder="1" applyAlignment="1">
      <alignment/>
    </xf>
    <xf numFmtId="0" fontId="0" fillId="32" borderId="20" xfId="0" applyFill="1" applyBorder="1" applyAlignment="1">
      <alignment/>
    </xf>
    <xf numFmtId="0" fontId="0" fillId="32" borderId="14" xfId="0" applyFill="1" applyBorder="1" applyAlignment="1">
      <alignment/>
    </xf>
    <xf numFmtId="0" fontId="0" fillId="32" borderId="15" xfId="0" applyFill="1" applyBorder="1" applyAlignment="1">
      <alignment/>
    </xf>
    <xf numFmtId="10" fontId="0" fillId="0" borderId="25" xfId="0" applyNumberFormat="1" applyBorder="1" applyAlignment="1">
      <alignment/>
    </xf>
    <xf numFmtId="0" fontId="14" fillId="32" borderId="16" xfId="0" applyFont="1" applyFill="1" applyBorder="1" applyAlignment="1">
      <alignment/>
    </xf>
    <xf numFmtId="0" fontId="14" fillId="32" borderId="12" xfId="0" applyFont="1" applyFill="1" applyBorder="1" applyAlignment="1">
      <alignment/>
    </xf>
    <xf numFmtId="0" fontId="1" fillId="32" borderId="18" xfId="0" applyFont="1" applyFill="1" applyBorder="1" applyAlignment="1" applyProtection="1">
      <alignment/>
      <protection/>
    </xf>
    <xf numFmtId="188" fontId="1" fillId="32" borderId="18" xfId="0" applyNumberFormat="1" applyFont="1" applyFill="1" applyBorder="1" applyAlignment="1" applyProtection="1">
      <alignment/>
      <protection/>
    </xf>
    <xf numFmtId="10" fontId="1" fillId="32" borderId="18" xfId="0" applyNumberFormat="1" applyFont="1" applyFill="1" applyBorder="1" applyAlignment="1" applyProtection="1">
      <alignment/>
      <protection/>
    </xf>
    <xf numFmtId="10" fontId="1" fillId="34" borderId="18" xfId="0" applyNumberFormat="1" applyFont="1" applyFill="1" applyBorder="1" applyAlignment="1" applyProtection="1">
      <alignment/>
      <protection locked="0"/>
    </xf>
    <xf numFmtId="166" fontId="1" fillId="34" borderId="18" xfId="0" applyNumberFormat="1" applyFont="1" applyFill="1" applyBorder="1" applyAlignment="1" applyProtection="1">
      <alignment horizontal="right"/>
      <protection locked="0"/>
    </xf>
    <xf numFmtId="166" fontId="1" fillId="32" borderId="18" xfId="0" applyNumberFormat="1" applyFont="1" applyFill="1" applyBorder="1" applyAlignment="1" applyProtection="1">
      <alignment horizontal="right"/>
      <protection/>
    </xf>
    <xf numFmtId="174" fontId="1" fillId="32" borderId="18" xfId="0" applyNumberFormat="1" applyFont="1" applyFill="1" applyBorder="1" applyAlignment="1" applyProtection="1">
      <alignment/>
      <protection/>
    </xf>
    <xf numFmtId="0" fontId="0" fillId="32" borderId="45" xfId="0" applyFill="1" applyBorder="1" applyAlignment="1">
      <alignment/>
    </xf>
    <xf numFmtId="0" fontId="0" fillId="32" borderId="46" xfId="0" applyFill="1" applyBorder="1" applyAlignment="1">
      <alignment/>
    </xf>
    <xf numFmtId="0" fontId="0" fillId="32" borderId="47" xfId="0" applyFill="1" applyBorder="1" applyAlignment="1">
      <alignment/>
    </xf>
    <xf numFmtId="173" fontId="1" fillId="32" borderId="18" xfId="0" applyNumberFormat="1" applyFont="1" applyFill="1" applyBorder="1" applyAlignment="1" applyProtection="1">
      <alignment/>
      <protection/>
    </xf>
    <xf numFmtId="0" fontId="1" fillId="32" borderId="18" xfId="0" applyFont="1" applyFill="1" applyBorder="1" applyAlignment="1" applyProtection="1">
      <alignment horizontal="left" vertical="top"/>
      <protection/>
    </xf>
    <xf numFmtId="3" fontId="16" fillId="0" borderId="48" xfId="0" applyNumberFormat="1" applyFont="1" applyBorder="1" applyAlignment="1" applyProtection="1">
      <alignment horizontal="right" vertical="center" wrapText="1"/>
      <protection locked="0"/>
    </xf>
    <xf numFmtId="3" fontId="17" fillId="0" borderId="18" xfId="0" applyNumberFormat="1" applyFont="1" applyBorder="1" applyAlignment="1" applyProtection="1">
      <alignment vertical="center" wrapText="1"/>
      <protection locked="0"/>
    </xf>
    <xf numFmtId="3" fontId="16" fillId="32" borderId="24" xfId="0" applyNumberFormat="1" applyFont="1" applyFill="1" applyBorder="1" applyAlignment="1">
      <alignment horizontal="right" vertical="center" wrapText="1"/>
    </xf>
    <xf numFmtId="3" fontId="16" fillId="32" borderId="23" xfId="0" applyNumberFormat="1" applyFont="1" applyFill="1" applyBorder="1" applyAlignment="1">
      <alignment horizontal="right" vertical="center" wrapText="1"/>
    </xf>
    <xf numFmtId="0" fontId="1" fillId="0" borderId="18" xfId="0" applyFont="1" applyBorder="1" applyAlignment="1" applyProtection="1">
      <alignment horizontal="center" vertical="center"/>
      <protection locked="0"/>
    </xf>
    <xf numFmtId="0" fontId="11" fillId="32" borderId="12" xfId="0" applyFont="1" applyFill="1" applyBorder="1" applyAlignment="1">
      <alignment horizontal="center" vertical="top" textRotation="180" wrapText="1"/>
    </xf>
    <xf numFmtId="0" fontId="0" fillId="32" borderId="16" xfId="0" applyFill="1" applyBorder="1" applyAlignment="1" applyProtection="1">
      <alignment horizontal="center"/>
      <protection/>
    </xf>
    <xf numFmtId="0" fontId="0" fillId="32" borderId="12" xfId="0" applyFill="1" applyBorder="1" applyAlignment="1" applyProtection="1">
      <alignment horizontal="center"/>
      <protection/>
    </xf>
    <xf numFmtId="0" fontId="0" fillId="32" borderId="17" xfId="0" applyFill="1" applyBorder="1" applyAlignment="1" applyProtection="1">
      <alignment horizontal="center"/>
      <protection/>
    </xf>
    <xf numFmtId="0" fontId="0" fillId="0" borderId="22" xfId="0" applyFont="1" applyBorder="1" applyAlignment="1">
      <alignment/>
    </xf>
    <xf numFmtId="49" fontId="1" fillId="32" borderId="21" xfId="0" applyNumberFormat="1" applyFont="1" applyFill="1" applyBorder="1" applyAlignment="1" applyProtection="1">
      <alignment horizontal="center" vertical="center" wrapText="1"/>
      <protection/>
    </xf>
    <xf numFmtId="3" fontId="17" fillId="32" borderId="18" xfId="0" applyNumberFormat="1" applyFont="1" applyFill="1" applyBorder="1" applyAlignment="1">
      <alignment vertical="center" wrapText="1"/>
    </xf>
    <xf numFmtId="0" fontId="0" fillId="32" borderId="48" xfId="0" applyFill="1" applyBorder="1" applyAlignment="1" applyProtection="1">
      <alignment horizontal="right" vertical="center"/>
      <protection/>
    </xf>
    <xf numFmtId="0" fontId="0" fillId="32" borderId="13" xfId="0" applyFill="1" applyBorder="1" applyAlignment="1" applyProtection="1">
      <alignment horizontal="right" vertical="center"/>
      <protection/>
    </xf>
    <xf numFmtId="0" fontId="0" fillId="32" borderId="21" xfId="0" applyFill="1" applyBorder="1" applyAlignment="1" applyProtection="1">
      <alignment horizontal="right" vertical="center"/>
      <protection/>
    </xf>
    <xf numFmtId="0" fontId="1" fillId="0" borderId="48" xfId="0" applyFont="1" applyBorder="1" applyAlignment="1" applyProtection="1">
      <alignment horizontal="center" wrapText="1"/>
      <protection locked="0"/>
    </xf>
    <xf numFmtId="0" fontId="1" fillId="0" borderId="13" xfId="0" applyFont="1" applyBorder="1" applyAlignment="1" applyProtection="1">
      <alignment horizontal="center" wrapText="1"/>
      <protection locked="0"/>
    </xf>
    <xf numFmtId="0" fontId="1" fillId="0" borderId="21" xfId="0" applyFont="1" applyBorder="1" applyAlignment="1" applyProtection="1">
      <alignment horizontal="center" wrapText="1"/>
      <protection locked="0"/>
    </xf>
    <xf numFmtId="183" fontId="16" fillId="32" borderId="23" xfId="0" applyNumberFormat="1" applyFont="1" applyFill="1" applyBorder="1" applyAlignment="1">
      <alignment horizontal="right" vertical="center" wrapText="1"/>
    </xf>
    <xf numFmtId="183" fontId="16" fillId="32" borderId="24" xfId="0" applyNumberFormat="1" applyFont="1" applyFill="1" applyBorder="1" applyAlignment="1">
      <alignment horizontal="right" vertical="center" wrapText="1"/>
    </xf>
    <xf numFmtId="0" fontId="0" fillId="0" borderId="49" xfId="0" applyBorder="1" applyAlignment="1" applyProtection="1">
      <alignment/>
      <protection/>
    </xf>
    <xf numFmtId="0" fontId="11" fillId="32" borderId="48" xfId="0" applyFont="1" applyFill="1" applyBorder="1" applyAlignment="1">
      <alignment horizontal="center" vertical="top" textRotation="180" wrapText="1"/>
    </xf>
    <xf numFmtId="0" fontId="0" fillId="32" borderId="14" xfId="0" applyFill="1" applyBorder="1" applyAlignment="1" applyProtection="1">
      <alignment horizontal="center"/>
      <protection/>
    </xf>
    <xf numFmtId="0" fontId="15" fillId="32" borderId="37" xfId="0" applyFont="1" applyFill="1" applyBorder="1" applyAlignment="1">
      <alignment horizontal="right"/>
    </xf>
    <xf numFmtId="0" fontId="15" fillId="32" borderId="32" xfId="0" applyFont="1" applyFill="1" applyBorder="1" applyAlignment="1">
      <alignment horizontal="right"/>
    </xf>
    <xf numFmtId="0" fontId="15" fillId="32" borderId="32" xfId="0" applyFont="1" applyFill="1" applyBorder="1" applyAlignment="1" applyProtection="1">
      <alignment horizontal="right"/>
      <protection/>
    </xf>
    <xf numFmtId="49" fontId="1" fillId="34" borderId="18" xfId="0" applyNumberFormat="1" applyFont="1" applyFill="1" applyBorder="1" applyAlignment="1" applyProtection="1">
      <alignment horizontal="center" vertical="center" wrapText="1"/>
      <protection locked="0"/>
    </xf>
    <xf numFmtId="0" fontId="14" fillId="33" borderId="0" xfId="0" applyFont="1" applyFill="1" applyAlignment="1">
      <alignment/>
    </xf>
    <xf numFmtId="184" fontId="1" fillId="32" borderId="48" xfId="0" applyNumberFormat="1" applyFont="1" applyFill="1" applyBorder="1" applyAlignment="1" applyProtection="1">
      <alignment/>
      <protection/>
    </xf>
    <xf numFmtId="184" fontId="0" fillId="32" borderId="13" xfId="0" applyNumberFormat="1" applyFill="1" applyBorder="1" applyAlignment="1" applyProtection="1">
      <alignment/>
      <protection/>
    </xf>
    <xf numFmtId="184" fontId="0" fillId="32" borderId="21" xfId="0" applyNumberFormat="1" applyFill="1" applyBorder="1" applyAlignment="1" applyProtection="1">
      <alignment/>
      <protection/>
    </xf>
    <xf numFmtId="184" fontId="0" fillId="32" borderId="13" xfId="0" applyNumberFormat="1" applyFont="1" applyFill="1" applyBorder="1" applyAlignment="1" applyProtection="1">
      <alignment/>
      <protection/>
    </xf>
    <xf numFmtId="184" fontId="1" fillId="32" borderId="48" xfId="0" applyNumberFormat="1" applyFont="1" applyFill="1" applyBorder="1" applyAlignment="1" applyProtection="1">
      <alignment wrapText="1"/>
      <protection/>
    </xf>
    <xf numFmtId="3" fontId="16" fillId="33" borderId="18" xfId="0" applyNumberFormat="1" applyFont="1" applyFill="1" applyBorder="1" applyAlignment="1" applyProtection="1">
      <alignment horizontal="right" vertical="center" wrapText="1"/>
      <protection/>
    </xf>
    <xf numFmtId="3" fontId="0" fillId="0" borderId="22" xfId="0" applyNumberFormat="1" applyBorder="1" applyAlignment="1">
      <alignment/>
    </xf>
    <xf numFmtId="49" fontId="11" fillId="32" borderId="48" xfId="0" applyNumberFormat="1" applyFont="1" applyFill="1" applyBorder="1" applyAlignment="1">
      <alignment horizontal="center" vertical="top" textRotation="180" wrapText="1"/>
    </xf>
    <xf numFmtId="49" fontId="11" fillId="32" borderId="48" xfId="0" applyNumberFormat="1" applyFont="1" applyFill="1" applyBorder="1" applyAlignment="1" applyProtection="1">
      <alignment horizontal="center" vertical="top" textRotation="180" wrapText="1"/>
      <protection/>
    </xf>
    <xf numFmtId="49" fontId="11" fillId="32" borderId="18" xfId="0" applyNumberFormat="1" applyFont="1" applyFill="1" applyBorder="1" applyAlignment="1" applyProtection="1">
      <alignment vertical="top" textRotation="180" wrapText="1"/>
      <protection/>
    </xf>
    <xf numFmtId="0" fontId="0" fillId="0" borderId="0" xfId="0" applyFont="1" applyBorder="1" applyAlignment="1" applyProtection="1">
      <alignment vertical="center" wrapText="1"/>
      <protection locked="0"/>
    </xf>
    <xf numFmtId="0" fontId="20" fillId="0" borderId="0" xfId="0" applyFont="1" applyBorder="1" applyAlignment="1" applyProtection="1">
      <alignment vertical="center" wrapText="1"/>
      <protection locked="0"/>
    </xf>
    <xf numFmtId="0" fontId="0" fillId="32" borderId="42" xfId="0" applyFill="1" applyBorder="1" applyAlignment="1" applyProtection="1">
      <alignment/>
      <protection/>
    </xf>
    <xf numFmtId="0" fontId="0" fillId="32" borderId="50" xfId="0" applyFill="1" applyBorder="1" applyAlignment="1">
      <alignment/>
    </xf>
    <xf numFmtId="0" fontId="0" fillId="32" borderId="43" xfId="0" applyFill="1" applyBorder="1" applyAlignment="1">
      <alignment/>
    </xf>
    <xf numFmtId="0" fontId="0" fillId="0" borderId="22" xfId="0" applyFont="1" applyBorder="1" applyAlignment="1" applyProtection="1">
      <alignment/>
      <protection/>
    </xf>
    <xf numFmtId="1" fontId="1" fillId="34" borderId="18" xfId="0" applyNumberFormat="1" applyFont="1" applyFill="1" applyBorder="1" applyAlignment="1" applyProtection="1">
      <alignment/>
      <protection locked="0"/>
    </xf>
    <xf numFmtId="0" fontId="14" fillId="33" borderId="12" xfId="0" applyFont="1" applyFill="1" applyBorder="1" applyAlignment="1">
      <alignment/>
    </xf>
    <xf numFmtId="0" fontId="14" fillId="33" borderId="19" xfId="0" applyFont="1" applyFill="1" applyBorder="1" applyAlignment="1">
      <alignment/>
    </xf>
    <xf numFmtId="2" fontId="0" fillId="0" borderId="16" xfId="0" applyNumberFormat="1" applyBorder="1" applyAlignment="1" applyProtection="1">
      <alignment wrapText="1"/>
      <protection/>
    </xf>
    <xf numFmtId="0" fontId="0" fillId="0" borderId="0" xfId="0" applyAlignment="1" applyProtection="1">
      <alignment wrapText="1"/>
      <protection/>
    </xf>
    <xf numFmtId="0" fontId="0" fillId="0" borderId="16" xfId="0" applyBorder="1" applyAlignment="1" applyProtection="1">
      <alignment wrapText="1"/>
      <protection/>
    </xf>
    <xf numFmtId="49" fontId="0" fillId="0" borderId="16" xfId="0" applyNumberFormat="1" applyBorder="1" applyAlignment="1" applyProtection="1">
      <alignment wrapText="1"/>
      <protection/>
    </xf>
    <xf numFmtId="187" fontId="1" fillId="33" borderId="18" xfId="0" applyNumberFormat="1" applyFont="1" applyFill="1" applyBorder="1" applyAlignment="1" applyProtection="1">
      <alignment/>
      <protection/>
    </xf>
    <xf numFmtId="10" fontId="1" fillId="33" borderId="18" xfId="0" applyNumberFormat="1" applyFont="1" applyFill="1" applyBorder="1" applyAlignment="1" applyProtection="1">
      <alignment/>
      <protection/>
    </xf>
    <xf numFmtId="0" fontId="0" fillId="0" borderId="51" xfId="0" applyBorder="1" applyAlignment="1" applyProtection="1">
      <alignment/>
      <protection/>
    </xf>
    <xf numFmtId="3" fontId="17" fillId="33" borderId="18" xfId="0" applyNumberFormat="1" applyFont="1" applyFill="1" applyBorder="1" applyAlignment="1" applyProtection="1">
      <alignment horizontal="right" vertical="center" wrapText="1"/>
      <protection/>
    </xf>
    <xf numFmtId="3" fontId="17" fillId="34" borderId="18" xfId="0" applyNumberFormat="1" applyFont="1" applyFill="1" applyBorder="1" applyAlignment="1" applyProtection="1">
      <alignment horizontal="right" vertical="center" wrapText="1"/>
      <protection locked="0"/>
    </xf>
    <xf numFmtId="3" fontId="17" fillId="33" borderId="23" xfId="0" applyNumberFormat="1" applyFont="1" applyFill="1" applyBorder="1" applyAlignment="1" applyProtection="1">
      <alignment horizontal="right" vertical="center" wrapText="1"/>
      <protection/>
    </xf>
    <xf numFmtId="3" fontId="17" fillId="34" borderId="24" xfId="0" applyNumberFormat="1" applyFont="1" applyFill="1" applyBorder="1" applyAlignment="1" applyProtection="1">
      <alignment horizontal="right" vertical="center" wrapText="1"/>
      <protection locked="0"/>
    </xf>
    <xf numFmtId="0" fontId="0" fillId="0" borderId="25" xfId="0" applyBorder="1" applyAlignment="1" applyProtection="1">
      <alignment/>
      <protection/>
    </xf>
    <xf numFmtId="3" fontId="0" fillId="0" borderId="25" xfId="0" applyNumberFormat="1" applyBorder="1" applyAlignment="1" applyProtection="1">
      <alignment/>
      <protection/>
    </xf>
    <xf numFmtId="0" fontId="11" fillId="32" borderId="19" xfId="0" applyFont="1" applyFill="1" applyBorder="1" applyAlignment="1">
      <alignment horizontal="center" vertical="top" textRotation="180" wrapText="1"/>
    </xf>
    <xf numFmtId="0" fontId="0" fillId="33" borderId="18" xfId="0" applyFont="1" applyFill="1" applyBorder="1" applyAlignment="1">
      <alignment horizontal="center" vertical="top" wrapText="1"/>
    </xf>
    <xf numFmtId="3" fontId="16" fillId="33" borderId="18" xfId="0" applyNumberFormat="1" applyFont="1" applyFill="1" applyBorder="1" applyAlignment="1" applyProtection="1">
      <alignment vertical="center" wrapText="1"/>
      <protection/>
    </xf>
    <xf numFmtId="3" fontId="16" fillId="33" borderId="24" xfId="0" applyNumberFormat="1" applyFont="1" applyFill="1" applyBorder="1" applyAlignment="1" applyProtection="1">
      <alignment horizontal="right" vertical="center" wrapText="1"/>
      <protection/>
    </xf>
    <xf numFmtId="0" fontId="1" fillId="33" borderId="18" xfId="0" applyFont="1" applyFill="1" applyBorder="1" applyAlignment="1" applyProtection="1">
      <alignment horizontal="center" vertical="center" wrapText="1"/>
      <protection/>
    </xf>
    <xf numFmtId="0" fontId="0" fillId="0" borderId="52" xfId="0" applyBorder="1" applyAlignment="1">
      <alignment/>
    </xf>
    <xf numFmtId="0" fontId="0" fillId="0" borderId="53" xfId="0" applyBorder="1" applyAlignment="1">
      <alignment/>
    </xf>
    <xf numFmtId="0" fontId="0" fillId="0" borderId="54" xfId="0" applyBorder="1" applyAlignment="1" applyProtection="1">
      <alignment/>
      <protection/>
    </xf>
    <xf numFmtId="183" fontId="16" fillId="32" borderId="21" xfId="0" applyNumberFormat="1" applyFont="1" applyFill="1" applyBorder="1" applyAlignment="1" applyProtection="1">
      <alignment horizontal="right" vertical="center" wrapText="1"/>
      <protection/>
    </xf>
    <xf numFmtId="183" fontId="16" fillId="32" borderId="48" xfId="0" applyNumberFormat="1" applyFont="1" applyFill="1" applyBorder="1" applyAlignment="1" applyProtection="1">
      <alignment horizontal="right" vertical="center" wrapText="1"/>
      <protection/>
    </xf>
    <xf numFmtId="3" fontId="16" fillId="33" borderId="48" xfId="0" applyNumberFormat="1" applyFont="1" applyFill="1" applyBorder="1" applyAlignment="1" applyProtection="1">
      <alignment horizontal="right" vertical="center" wrapText="1"/>
      <protection/>
    </xf>
    <xf numFmtId="3" fontId="17" fillId="0" borderId="48" xfId="0" applyNumberFormat="1" applyFont="1" applyBorder="1" applyAlignment="1" applyProtection="1">
      <alignment vertical="center" wrapText="1"/>
      <protection locked="0"/>
    </xf>
    <xf numFmtId="0" fontId="0" fillId="32" borderId="16" xfId="0" applyFont="1" applyFill="1" applyBorder="1" applyAlignment="1" applyProtection="1">
      <alignment horizontal="left" vertical="top"/>
      <protection/>
    </xf>
    <xf numFmtId="0" fontId="0" fillId="32" borderId="12" xfId="0" applyFill="1" applyBorder="1" applyAlignment="1" applyProtection="1">
      <alignment horizontal="left" vertical="top"/>
      <protection/>
    </xf>
    <xf numFmtId="0" fontId="0" fillId="33" borderId="13" xfId="0" applyFont="1" applyFill="1" applyBorder="1" applyAlignment="1">
      <alignment horizontal="center" vertical="center" wrapText="1"/>
    </xf>
    <xf numFmtId="0" fontId="21" fillId="33" borderId="13" xfId="0" applyFont="1" applyFill="1" applyBorder="1" applyAlignment="1">
      <alignment horizontal="right" vertical="center" wrapText="1"/>
    </xf>
    <xf numFmtId="3" fontId="16" fillId="34" borderId="18" xfId="0" applyNumberFormat="1" applyFont="1" applyFill="1" applyBorder="1" applyAlignment="1" applyProtection="1">
      <alignment horizontal="right" vertical="center" wrapText="1"/>
      <protection locked="0"/>
    </xf>
    <xf numFmtId="0" fontId="22" fillId="34" borderId="18" xfId="0" applyFont="1" applyFill="1" applyBorder="1" applyAlignment="1">
      <alignment horizontal="center" vertical="center" wrapText="1"/>
    </xf>
    <xf numFmtId="3" fontId="16" fillId="34" borderId="18" xfId="0" applyNumberFormat="1" applyFont="1" applyFill="1" applyBorder="1" applyAlignment="1" applyProtection="1">
      <alignment vertical="center" wrapText="1"/>
      <protection locked="0"/>
    </xf>
    <xf numFmtId="0" fontId="0" fillId="32" borderId="15" xfId="0" applyFill="1" applyBorder="1" applyAlignment="1" applyProtection="1">
      <alignment horizontal="center"/>
      <protection/>
    </xf>
    <xf numFmtId="183" fontId="16" fillId="32" borderId="23" xfId="0" applyNumberFormat="1" applyFont="1" applyFill="1" applyBorder="1" applyAlignment="1" applyProtection="1">
      <alignment horizontal="right" vertical="center" wrapText="1"/>
      <protection/>
    </xf>
    <xf numFmtId="0" fontId="15" fillId="33" borderId="18" xfId="0" applyFont="1" applyFill="1" applyBorder="1" applyAlignment="1">
      <alignment horizontal="center" vertical="center" wrapText="1"/>
    </xf>
    <xf numFmtId="0" fontId="15" fillId="33" borderId="18" xfId="0" applyFont="1" applyFill="1" applyBorder="1" applyAlignment="1">
      <alignment vertical="center" wrapText="1"/>
    </xf>
    <xf numFmtId="0" fontId="1" fillId="0" borderId="48" xfId="0" applyFont="1" applyBorder="1" applyAlignment="1" applyProtection="1">
      <alignment vertical="center"/>
      <protection locked="0"/>
    </xf>
    <xf numFmtId="0" fontId="1" fillId="0" borderId="18" xfId="0" applyFont="1" applyBorder="1" applyAlignment="1" applyProtection="1">
      <alignment vertical="center"/>
      <protection locked="0"/>
    </xf>
    <xf numFmtId="3" fontId="17" fillId="34" borderId="48" xfId="0" applyNumberFormat="1" applyFont="1" applyFill="1" applyBorder="1" applyAlignment="1" applyProtection="1">
      <alignment horizontal="right" vertical="center" wrapText="1"/>
      <protection locked="0"/>
    </xf>
    <xf numFmtId="3" fontId="16" fillId="33" borderId="23" xfId="0" applyNumberFormat="1" applyFont="1" applyFill="1" applyBorder="1" applyAlignment="1" applyProtection="1">
      <alignment vertical="center" wrapText="1"/>
      <protection/>
    </xf>
    <xf numFmtId="3" fontId="16" fillId="0" borderId="48" xfId="0" applyNumberFormat="1" applyFont="1" applyBorder="1" applyAlignment="1" applyProtection="1">
      <alignment vertical="center" wrapText="1"/>
      <protection locked="0"/>
    </xf>
    <xf numFmtId="0" fontId="0" fillId="32" borderId="19" xfId="0" applyFont="1" applyFill="1" applyBorder="1" applyAlignment="1" applyProtection="1">
      <alignment horizontal="center" vertical="center"/>
      <protection/>
    </xf>
    <xf numFmtId="0" fontId="1" fillId="32" borderId="48" xfId="0" applyFont="1" applyFill="1" applyBorder="1" applyAlignment="1" applyProtection="1">
      <alignment horizontal="left" vertical="top"/>
      <protection/>
    </xf>
    <xf numFmtId="0" fontId="22" fillId="0" borderId="18" xfId="0" applyFont="1" applyFill="1" applyBorder="1" applyAlignment="1">
      <alignment horizontal="center" vertical="center" wrapText="1"/>
    </xf>
    <xf numFmtId="183" fontId="17" fillId="32" borderId="48" xfId="0" applyNumberFormat="1" applyFont="1" applyFill="1" applyBorder="1" applyAlignment="1">
      <alignment vertical="center" wrapText="1"/>
    </xf>
    <xf numFmtId="3" fontId="16" fillId="33" borderId="23" xfId="0" applyNumberFormat="1" applyFont="1" applyFill="1" applyBorder="1" applyAlignment="1" applyProtection="1">
      <alignment horizontal="right" vertical="center" wrapText="1"/>
      <protection/>
    </xf>
    <xf numFmtId="0" fontId="0" fillId="0" borderId="0" xfId="0" applyFont="1" applyAlignment="1" applyProtection="1">
      <alignment/>
      <protection locked="0"/>
    </xf>
    <xf numFmtId="0" fontId="0" fillId="0" borderId="0" xfId="0" applyAlignment="1" applyProtection="1">
      <alignment/>
      <protection locked="0"/>
    </xf>
    <xf numFmtId="0" fontId="0" fillId="35" borderId="18" xfId="0" applyFill="1" applyBorder="1" applyAlignment="1" applyProtection="1">
      <alignment wrapText="1"/>
      <protection locked="0"/>
    </xf>
    <xf numFmtId="1" fontId="17" fillId="32" borderId="18" xfId="0" applyNumberFormat="1" applyFont="1" applyFill="1" applyBorder="1" applyAlignment="1" applyProtection="1">
      <alignment horizontal="right" vertical="center" wrapText="1"/>
      <protection/>
    </xf>
    <xf numFmtId="1" fontId="17" fillId="32" borderId="23" xfId="0" applyNumberFormat="1" applyFont="1" applyFill="1" applyBorder="1" applyAlignment="1" applyProtection="1">
      <alignment horizontal="right" vertical="center" wrapText="1"/>
      <protection/>
    </xf>
    <xf numFmtId="1" fontId="17" fillId="32" borderId="48" xfId="0" applyNumberFormat="1" applyFont="1" applyFill="1" applyBorder="1" applyAlignment="1" applyProtection="1">
      <alignment horizontal="right" vertical="center" wrapText="1"/>
      <protection/>
    </xf>
    <xf numFmtId="1" fontId="17" fillId="32" borderId="24" xfId="0" applyNumberFormat="1" applyFont="1" applyFill="1" applyBorder="1" applyAlignment="1" applyProtection="1">
      <alignment horizontal="right" vertical="center" wrapText="1"/>
      <protection/>
    </xf>
    <xf numFmtId="183" fontId="16" fillId="32" borderId="24" xfId="0" applyNumberFormat="1" applyFont="1" applyFill="1" applyBorder="1" applyAlignment="1" applyProtection="1">
      <alignment horizontal="right" vertical="center" wrapText="1"/>
      <protection/>
    </xf>
    <xf numFmtId="0" fontId="20" fillId="0" borderId="18" xfId="0" applyFont="1" applyBorder="1" applyAlignment="1" applyProtection="1">
      <alignment horizontal="center" vertical="center" wrapText="1"/>
      <protection locked="0"/>
    </xf>
    <xf numFmtId="0" fontId="0" fillId="32" borderId="19" xfId="0" applyFill="1" applyBorder="1" applyAlignment="1" applyProtection="1">
      <alignment/>
      <protection locked="0"/>
    </xf>
    <xf numFmtId="0" fontId="1" fillId="32" borderId="18" xfId="0" applyFont="1" applyFill="1" applyBorder="1" applyAlignment="1" applyProtection="1">
      <alignment horizontal="center" vertical="center" wrapText="1"/>
      <protection/>
    </xf>
    <xf numFmtId="3" fontId="16" fillId="32" borderId="24" xfId="0" applyNumberFormat="1" applyFont="1" applyFill="1" applyBorder="1" applyAlignment="1" applyProtection="1">
      <alignment horizontal="right" vertical="center" wrapText="1"/>
      <protection/>
    </xf>
    <xf numFmtId="3" fontId="16" fillId="32" borderId="18" xfId="0" applyNumberFormat="1" applyFont="1" applyFill="1" applyBorder="1" applyAlignment="1" applyProtection="1">
      <alignment vertical="center" wrapText="1"/>
      <protection/>
    </xf>
    <xf numFmtId="3" fontId="17" fillId="33" borderId="18" xfId="0" applyNumberFormat="1" applyFont="1" applyFill="1" applyBorder="1" applyAlignment="1" applyProtection="1">
      <alignment horizontal="right" vertical="center" wrapText="1"/>
      <protection locked="0"/>
    </xf>
    <xf numFmtId="0" fontId="13" fillId="36" borderId="18" xfId="0" applyFont="1" applyFill="1" applyBorder="1" applyAlignment="1" applyProtection="1">
      <alignment horizontal="center" vertical="top" textRotation="180" wrapText="1"/>
      <protection locked="0"/>
    </xf>
    <xf numFmtId="0" fontId="13" fillId="36" borderId="18" xfId="0" applyFont="1" applyFill="1" applyBorder="1" applyAlignment="1">
      <alignment horizontal="center" vertical="top" textRotation="180" wrapText="1"/>
    </xf>
    <xf numFmtId="0" fontId="11" fillId="36" borderId="48" xfId="0" applyFont="1" applyFill="1" applyBorder="1" applyAlignment="1">
      <alignment horizontal="center" vertical="top" textRotation="180" wrapText="1"/>
    </xf>
    <xf numFmtId="49" fontId="11" fillId="36" borderId="48" xfId="0" applyNumberFormat="1" applyFont="1" applyFill="1" applyBorder="1" applyAlignment="1" applyProtection="1">
      <alignment horizontal="center" vertical="top" textRotation="180" wrapText="1"/>
      <protection locked="0"/>
    </xf>
    <xf numFmtId="49" fontId="11" fillId="36" borderId="18" xfId="0" applyNumberFormat="1" applyFont="1" applyFill="1" applyBorder="1" applyAlignment="1" applyProtection="1">
      <alignment horizontal="center" vertical="top" textRotation="180" wrapText="1"/>
      <protection locked="0"/>
    </xf>
    <xf numFmtId="0" fontId="1" fillId="32" borderId="18" xfId="0" applyFont="1" applyFill="1" applyBorder="1" applyAlignment="1" applyProtection="1">
      <alignment horizontal="left" vertical="top"/>
      <protection hidden="1" locked="0"/>
    </xf>
    <xf numFmtId="0" fontId="20" fillId="0" borderId="24" xfId="0" applyFont="1" applyBorder="1" applyAlignment="1" applyProtection="1">
      <alignment horizontal="center" vertical="center" wrapText="1"/>
      <protection hidden="1" locked="0"/>
    </xf>
    <xf numFmtId="0" fontId="20" fillId="0" borderId="18" xfId="0" applyFont="1" applyBorder="1" applyAlignment="1" applyProtection="1">
      <alignment horizontal="center" vertical="center" wrapText="1"/>
      <protection hidden="1"/>
    </xf>
    <xf numFmtId="0" fontId="1" fillId="32" borderId="48" xfId="0" applyFont="1" applyFill="1" applyBorder="1" applyAlignment="1" applyProtection="1">
      <alignment horizontal="left" vertical="top"/>
      <protection hidden="1" locked="0"/>
    </xf>
    <xf numFmtId="0" fontId="20" fillId="0" borderId="18" xfId="0" applyFont="1" applyBorder="1" applyAlignment="1" applyProtection="1">
      <alignment horizontal="center" vertical="center" wrapText="1"/>
      <protection hidden="1" locked="0"/>
    </xf>
    <xf numFmtId="0" fontId="1" fillId="32" borderId="18" xfId="0" applyNumberFormat="1" applyFont="1" applyFill="1" applyBorder="1" applyAlignment="1" applyProtection="1">
      <alignment horizontal="left" vertical="top"/>
      <protection hidden="1"/>
    </xf>
    <xf numFmtId="0" fontId="14" fillId="32" borderId="48" xfId="0" applyFont="1" applyFill="1" applyBorder="1" applyAlignment="1">
      <alignment horizontal="center" vertical="center" wrapText="1"/>
    </xf>
    <xf numFmtId="0" fontId="14" fillId="32" borderId="21" xfId="0" applyFont="1" applyFill="1" applyBorder="1" applyAlignment="1">
      <alignment horizontal="center" vertical="center" wrapText="1"/>
    </xf>
    <xf numFmtId="3" fontId="17" fillId="34" borderId="48" xfId="0" applyNumberFormat="1" applyFont="1" applyFill="1" applyBorder="1" applyAlignment="1" applyProtection="1">
      <alignment vertical="center" wrapText="1"/>
      <protection locked="0"/>
    </xf>
    <xf numFmtId="3" fontId="17" fillId="34" borderId="21" xfId="0" applyNumberFormat="1" applyFont="1" applyFill="1" applyBorder="1" applyAlignment="1" applyProtection="1">
      <alignment vertical="center" wrapText="1"/>
      <protection locked="0"/>
    </xf>
    <xf numFmtId="0" fontId="12" fillId="32" borderId="18" xfId="0" applyFont="1" applyFill="1" applyBorder="1" applyAlignment="1">
      <alignment horizontal="center" vertical="top" wrapText="1"/>
    </xf>
    <xf numFmtId="0" fontId="12" fillId="32" borderId="48" xfId="0" applyFont="1" applyFill="1" applyBorder="1" applyAlignment="1">
      <alignment horizontal="center" vertical="top" wrapText="1"/>
    </xf>
    <xf numFmtId="0" fontId="12" fillId="32" borderId="13" xfId="0" applyFont="1" applyFill="1" applyBorder="1" applyAlignment="1">
      <alignment horizontal="center" vertical="top" wrapText="1"/>
    </xf>
    <xf numFmtId="0" fontId="12" fillId="32" borderId="10" xfId="0" applyFont="1" applyFill="1" applyBorder="1" applyAlignment="1">
      <alignment horizontal="center" vertical="top" wrapText="1"/>
    </xf>
    <xf numFmtId="0" fontId="12" fillId="32" borderId="11" xfId="0" applyFont="1" applyFill="1" applyBorder="1" applyAlignment="1">
      <alignment horizontal="center" vertical="center" wrapText="1"/>
    </xf>
    <xf numFmtId="0" fontId="12" fillId="32" borderId="10" xfId="0" applyFont="1" applyFill="1" applyBorder="1" applyAlignment="1">
      <alignment horizontal="center" vertical="center" wrapText="1"/>
    </xf>
    <xf numFmtId="0" fontId="12" fillId="32" borderId="14" xfId="0" applyFont="1" applyFill="1" applyBorder="1" applyAlignment="1">
      <alignment horizontal="center" vertical="center" wrapText="1"/>
    </xf>
    <xf numFmtId="0" fontId="12" fillId="32" borderId="15" xfId="0" applyFont="1" applyFill="1" applyBorder="1" applyAlignment="1">
      <alignment horizontal="center" vertical="center" wrapText="1"/>
    </xf>
    <xf numFmtId="0" fontId="0" fillId="32" borderId="48" xfId="0" applyFont="1" applyFill="1" applyBorder="1" applyAlignment="1">
      <alignment horizontal="left" vertical="center" wrapText="1"/>
    </xf>
    <xf numFmtId="0" fontId="0" fillId="32" borderId="13" xfId="0" applyFont="1" applyFill="1" applyBorder="1" applyAlignment="1">
      <alignment horizontal="left" vertical="center" wrapText="1"/>
    </xf>
    <xf numFmtId="0" fontId="0" fillId="32" borderId="21" xfId="0" applyFont="1" applyFill="1" applyBorder="1" applyAlignment="1">
      <alignment horizontal="left" vertical="center" wrapText="1"/>
    </xf>
    <xf numFmtId="3" fontId="17" fillId="32" borderId="48" xfId="0" applyNumberFormat="1" applyFont="1" applyFill="1" applyBorder="1" applyAlignment="1">
      <alignment vertical="center" wrapText="1"/>
    </xf>
    <xf numFmtId="3" fontId="17" fillId="32" borderId="18" xfId="0" applyNumberFormat="1" applyFont="1" applyFill="1" applyBorder="1" applyAlignment="1">
      <alignment vertical="center" wrapText="1"/>
    </xf>
    <xf numFmtId="3" fontId="17" fillId="32" borderId="21" xfId="0" applyNumberFormat="1" applyFont="1" applyFill="1" applyBorder="1" applyAlignment="1">
      <alignment vertical="center" wrapText="1"/>
    </xf>
    <xf numFmtId="0" fontId="0" fillId="32" borderId="48" xfId="0" applyFont="1" applyFill="1" applyBorder="1" applyAlignment="1" applyProtection="1">
      <alignment horizontal="left" vertical="center" wrapText="1"/>
      <protection/>
    </xf>
    <xf numFmtId="0" fontId="0" fillId="32" borderId="13" xfId="0" applyFont="1" applyFill="1" applyBorder="1" applyAlignment="1" applyProtection="1">
      <alignment horizontal="left" vertical="center" wrapText="1"/>
      <protection/>
    </xf>
    <xf numFmtId="0" fontId="0" fillId="32" borderId="21" xfId="0" applyFont="1" applyFill="1" applyBorder="1" applyAlignment="1" applyProtection="1">
      <alignment horizontal="left" vertical="center" wrapText="1"/>
      <protection/>
    </xf>
    <xf numFmtId="0" fontId="15" fillId="33" borderId="48" xfId="0" applyFont="1" applyFill="1" applyBorder="1" applyAlignment="1">
      <alignment horizontal="left" vertical="center" wrapText="1"/>
    </xf>
    <xf numFmtId="0" fontId="15" fillId="33" borderId="13" xfId="0" applyFont="1" applyFill="1" applyBorder="1" applyAlignment="1">
      <alignment horizontal="left" vertical="center" wrapText="1"/>
    </xf>
    <xf numFmtId="0" fontId="15" fillId="33" borderId="21" xfId="0" applyFont="1" applyFill="1" applyBorder="1" applyAlignment="1">
      <alignment horizontal="left" vertical="center" wrapText="1"/>
    </xf>
    <xf numFmtId="3" fontId="16" fillId="32" borderId="48" xfId="0" applyNumberFormat="1" applyFont="1" applyFill="1" applyBorder="1" applyAlignment="1" applyProtection="1">
      <alignment horizontal="center" vertical="center" wrapText="1"/>
      <protection/>
    </xf>
    <xf numFmtId="3" fontId="16" fillId="32" borderId="13" xfId="0" applyNumberFormat="1" applyFont="1" applyFill="1" applyBorder="1" applyAlignment="1" applyProtection="1">
      <alignment horizontal="center" vertical="center" wrapText="1"/>
      <protection/>
    </xf>
    <xf numFmtId="3" fontId="16" fillId="32" borderId="21" xfId="0" applyNumberFormat="1" applyFont="1" applyFill="1" applyBorder="1" applyAlignment="1" applyProtection="1">
      <alignment horizontal="center" vertical="center" wrapText="1"/>
      <protection/>
    </xf>
    <xf numFmtId="0" fontId="0" fillId="32" borderId="16" xfId="0" applyFont="1" applyFill="1" applyBorder="1" applyAlignment="1" applyProtection="1">
      <alignment horizontal="left" vertical="top"/>
      <protection/>
    </xf>
    <xf numFmtId="0" fontId="0" fillId="32" borderId="17" xfId="0" applyFill="1" applyBorder="1" applyAlignment="1" applyProtection="1">
      <alignment horizontal="left" vertical="top"/>
      <protection/>
    </xf>
    <xf numFmtId="0" fontId="0" fillId="32" borderId="12" xfId="0" applyFill="1" applyBorder="1" applyAlignment="1" applyProtection="1">
      <alignment horizontal="left" vertical="top"/>
      <protection/>
    </xf>
    <xf numFmtId="0" fontId="0" fillId="32" borderId="23" xfId="0" applyFill="1" applyBorder="1" applyAlignment="1" applyProtection="1">
      <alignment horizontal="center"/>
      <protection/>
    </xf>
    <xf numFmtId="0" fontId="0" fillId="32" borderId="18" xfId="0" applyFill="1" applyBorder="1" applyAlignment="1" applyProtection="1">
      <alignment horizontal="center"/>
      <protection/>
    </xf>
    <xf numFmtId="0" fontId="0" fillId="32" borderId="21" xfId="0" applyFill="1" applyBorder="1" applyAlignment="1" applyProtection="1">
      <alignment horizontal="center"/>
      <protection/>
    </xf>
    <xf numFmtId="0" fontId="0" fillId="32" borderId="10" xfId="0" applyFill="1" applyBorder="1" applyAlignment="1" applyProtection="1">
      <alignment horizontal="center"/>
      <protection/>
    </xf>
    <xf numFmtId="0" fontId="0" fillId="33" borderId="48"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21" xfId="0" applyFont="1" applyFill="1" applyBorder="1" applyAlignment="1">
      <alignment horizontal="center" vertical="center" wrapText="1"/>
    </xf>
    <xf numFmtId="3" fontId="16" fillId="32" borderId="48" xfId="0" applyNumberFormat="1" applyFont="1" applyFill="1" applyBorder="1" applyAlignment="1" applyProtection="1">
      <alignment vertical="top" wrapText="1"/>
      <protection/>
    </xf>
    <xf numFmtId="3" fontId="16" fillId="32" borderId="13" xfId="0" applyNumberFormat="1" applyFont="1" applyFill="1" applyBorder="1" applyAlignment="1" applyProtection="1">
      <alignment vertical="top" wrapText="1"/>
      <protection/>
    </xf>
    <xf numFmtId="3" fontId="16" fillId="32" borderId="21" xfId="0" applyNumberFormat="1" applyFont="1" applyFill="1" applyBorder="1" applyAlignment="1" applyProtection="1">
      <alignment vertical="top" wrapText="1"/>
      <protection/>
    </xf>
    <xf numFmtId="0" fontId="0" fillId="32" borderId="18" xfId="0" applyFont="1" applyFill="1" applyBorder="1" applyAlignment="1">
      <alignment horizontal="center" vertical="top" wrapText="1"/>
    </xf>
    <xf numFmtId="10" fontId="1" fillId="32" borderId="48" xfId="0" applyNumberFormat="1" applyFont="1" applyFill="1" applyBorder="1" applyAlignment="1" applyProtection="1">
      <alignment horizontal="right"/>
      <protection/>
    </xf>
    <xf numFmtId="10" fontId="1" fillId="32" borderId="21" xfId="0" applyNumberFormat="1" applyFont="1" applyFill="1" applyBorder="1" applyAlignment="1" applyProtection="1">
      <alignment horizontal="right"/>
      <protection/>
    </xf>
    <xf numFmtId="0" fontId="0" fillId="32" borderId="24" xfId="0" applyFill="1" applyBorder="1" applyAlignment="1" applyProtection="1">
      <alignment horizontal="center"/>
      <protection/>
    </xf>
    <xf numFmtId="0" fontId="0" fillId="32" borderId="19" xfId="0" applyFill="1" applyBorder="1" applyAlignment="1" applyProtection="1">
      <alignment horizontal="center"/>
      <protection/>
    </xf>
    <xf numFmtId="0" fontId="15" fillId="33" borderId="48" xfId="0" applyFont="1" applyFill="1" applyBorder="1" applyAlignment="1">
      <alignment horizontal="center" vertical="top" wrapText="1"/>
    </xf>
    <xf numFmtId="0" fontId="15" fillId="33" borderId="13" xfId="0" applyFont="1" applyFill="1" applyBorder="1" applyAlignment="1">
      <alignment horizontal="center" vertical="top" wrapText="1"/>
    </xf>
    <xf numFmtId="0" fontId="15" fillId="33" borderId="21" xfId="0" applyFont="1" applyFill="1" applyBorder="1" applyAlignment="1">
      <alignment horizontal="center" vertical="top" wrapText="1"/>
    </xf>
    <xf numFmtId="182" fontId="1" fillId="32" borderId="48" xfId="0" applyNumberFormat="1" applyFont="1" applyFill="1" applyBorder="1" applyAlignment="1" applyProtection="1">
      <alignment horizontal="right"/>
      <protection/>
    </xf>
    <xf numFmtId="182" fontId="1" fillId="32" borderId="13" xfId="0" applyNumberFormat="1" applyFont="1" applyFill="1" applyBorder="1" applyAlignment="1" applyProtection="1">
      <alignment horizontal="right"/>
      <protection/>
    </xf>
    <xf numFmtId="182" fontId="1" fillId="32" borderId="21" xfId="0" applyNumberFormat="1" applyFont="1" applyFill="1" applyBorder="1" applyAlignment="1" applyProtection="1">
      <alignment horizontal="right"/>
      <protection/>
    </xf>
    <xf numFmtId="0" fontId="0" fillId="32" borderId="48" xfId="0" applyFont="1" applyFill="1" applyBorder="1" applyAlignment="1" applyProtection="1">
      <alignment horizontal="center" vertical="center"/>
      <protection/>
    </xf>
    <xf numFmtId="0" fontId="0" fillId="32" borderId="13" xfId="0" applyFont="1" applyFill="1" applyBorder="1" applyAlignment="1" applyProtection="1">
      <alignment horizontal="center" vertical="center"/>
      <protection/>
    </xf>
    <xf numFmtId="0" fontId="0" fillId="32" borderId="21" xfId="0" applyFont="1" applyFill="1" applyBorder="1" applyAlignment="1" applyProtection="1">
      <alignment horizontal="center" vertical="center"/>
      <protection/>
    </xf>
    <xf numFmtId="182" fontId="1" fillId="0" borderId="48" xfId="0" applyNumberFormat="1" applyFont="1" applyBorder="1" applyAlignment="1" applyProtection="1">
      <alignment horizontal="right"/>
      <protection locked="0"/>
    </xf>
    <xf numFmtId="182" fontId="1" fillId="0" borderId="13" xfId="0" applyNumberFormat="1" applyFont="1" applyBorder="1" applyAlignment="1" applyProtection="1">
      <alignment horizontal="right"/>
      <protection locked="0"/>
    </xf>
    <xf numFmtId="182" fontId="1" fillId="0" borderId="21" xfId="0" applyNumberFormat="1" applyFont="1" applyBorder="1" applyAlignment="1" applyProtection="1">
      <alignment horizontal="right"/>
      <protection locked="0"/>
    </xf>
    <xf numFmtId="49" fontId="0" fillId="32" borderId="48" xfId="0" applyNumberFormat="1" applyFont="1" applyFill="1" applyBorder="1" applyAlignment="1" applyProtection="1">
      <alignment horizontal="left" vertical="center" wrapText="1"/>
      <protection/>
    </xf>
    <xf numFmtId="49" fontId="0" fillId="32" borderId="13" xfId="0" applyNumberFormat="1" applyFont="1" applyFill="1" applyBorder="1" applyAlignment="1" applyProtection="1">
      <alignment horizontal="left" vertical="center" wrapText="1"/>
      <protection/>
    </xf>
    <xf numFmtId="49" fontId="0" fillId="32" borderId="21" xfId="0" applyNumberFormat="1" applyFont="1" applyFill="1" applyBorder="1" applyAlignment="1" applyProtection="1">
      <alignment horizontal="left" vertical="center" wrapText="1"/>
      <protection/>
    </xf>
    <xf numFmtId="0" fontId="1" fillId="33" borderId="14" xfId="0" applyFont="1" applyFill="1" applyBorder="1" applyAlignment="1" applyProtection="1">
      <alignment horizontal="center" vertical="center"/>
      <protection/>
    </xf>
    <xf numFmtId="0" fontId="1" fillId="33" borderId="20" xfId="0" applyFont="1" applyFill="1" applyBorder="1" applyAlignment="1" applyProtection="1">
      <alignment horizontal="center" vertical="center"/>
      <protection/>
    </xf>
    <xf numFmtId="0" fontId="1" fillId="33" borderId="15" xfId="0" applyFont="1" applyFill="1" applyBorder="1" applyAlignment="1" applyProtection="1">
      <alignment horizontal="center" vertical="center"/>
      <protection/>
    </xf>
    <xf numFmtId="0" fontId="0" fillId="32" borderId="11" xfId="0" applyFont="1" applyFill="1" applyBorder="1" applyAlignment="1" applyProtection="1">
      <alignment horizontal="left" vertical="center"/>
      <protection/>
    </xf>
    <xf numFmtId="0" fontId="0" fillId="32" borderId="17" xfId="0" applyFont="1" applyFill="1" applyBorder="1" applyAlignment="1" applyProtection="1">
      <alignment horizontal="left" vertical="center"/>
      <protection/>
    </xf>
    <xf numFmtId="0" fontId="0" fillId="32" borderId="10" xfId="0" applyFont="1" applyFill="1" applyBorder="1" applyAlignment="1" applyProtection="1">
      <alignment horizontal="left" vertical="center"/>
      <protection/>
    </xf>
    <xf numFmtId="0" fontId="0" fillId="34" borderId="48" xfId="0" applyFont="1" applyFill="1" applyBorder="1" applyAlignment="1" applyProtection="1">
      <alignment horizontal="left" vertical="top"/>
      <protection locked="0"/>
    </xf>
    <xf numFmtId="0" fontId="0" fillId="34" borderId="13" xfId="0" applyFont="1" applyFill="1" applyBorder="1" applyAlignment="1" applyProtection="1">
      <alignment horizontal="left" vertical="top"/>
      <protection locked="0"/>
    </xf>
    <xf numFmtId="0" fontId="0" fillId="34" borderId="21" xfId="0" applyFont="1" applyFill="1" applyBorder="1" applyAlignment="1" applyProtection="1">
      <alignment horizontal="left" vertical="top"/>
      <protection locked="0"/>
    </xf>
    <xf numFmtId="0" fontId="0" fillId="32" borderId="13" xfId="0" applyFill="1" applyBorder="1" applyAlignment="1" applyProtection="1">
      <alignment horizontal="left" vertical="center"/>
      <protection/>
    </xf>
    <xf numFmtId="0" fontId="0" fillId="32" borderId="10" xfId="0" applyFill="1" applyBorder="1" applyAlignment="1" applyProtection="1">
      <alignment horizontal="left" vertical="center"/>
      <protection/>
    </xf>
    <xf numFmtId="0" fontId="1" fillId="34" borderId="17" xfId="0" applyFont="1" applyFill="1" applyBorder="1" applyAlignment="1" applyProtection="1">
      <alignment vertical="center" wrapText="1"/>
      <protection locked="0"/>
    </xf>
    <xf numFmtId="0" fontId="1" fillId="34" borderId="10" xfId="0" applyFont="1" applyFill="1" applyBorder="1" applyAlignment="1" applyProtection="1">
      <alignment vertical="center" wrapText="1"/>
      <protection locked="0"/>
    </xf>
    <xf numFmtId="0" fontId="1" fillId="34" borderId="0" xfId="0" applyFont="1" applyFill="1" applyBorder="1" applyAlignment="1" applyProtection="1">
      <alignment vertical="center" wrapText="1"/>
      <protection locked="0"/>
    </xf>
    <xf numFmtId="0" fontId="1" fillId="34" borderId="12" xfId="0" applyFont="1" applyFill="1" applyBorder="1" applyAlignment="1" applyProtection="1">
      <alignment vertical="center" wrapText="1"/>
      <protection locked="0"/>
    </xf>
    <xf numFmtId="0" fontId="1" fillId="34" borderId="20" xfId="0" applyFont="1" applyFill="1" applyBorder="1" applyAlignment="1" applyProtection="1">
      <alignment vertical="center" wrapText="1"/>
      <protection locked="0"/>
    </xf>
    <xf numFmtId="0" fontId="1" fillId="34" borderId="15" xfId="0" applyFont="1" applyFill="1" applyBorder="1" applyAlignment="1" applyProtection="1">
      <alignment vertical="center" wrapText="1"/>
      <protection locked="0"/>
    </xf>
    <xf numFmtId="0" fontId="21" fillId="33" borderId="48" xfId="0" applyFont="1" applyFill="1" applyBorder="1" applyAlignment="1">
      <alignment horizontal="right" vertical="center" wrapText="1"/>
    </xf>
    <xf numFmtId="0" fontId="21" fillId="33" borderId="13" xfId="0" applyFont="1" applyFill="1" applyBorder="1" applyAlignment="1">
      <alignment horizontal="right" vertical="center" wrapText="1"/>
    </xf>
    <xf numFmtId="0" fontId="21" fillId="33" borderId="21" xfId="0" applyFont="1" applyFill="1" applyBorder="1" applyAlignment="1">
      <alignment horizontal="right" vertical="center" wrapText="1"/>
    </xf>
    <xf numFmtId="3" fontId="16" fillId="32" borderId="48" xfId="0" applyNumberFormat="1" applyFont="1" applyFill="1" applyBorder="1" applyAlignment="1" applyProtection="1">
      <alignment horizontal="right" vertical="center" wrapText="1"/>
      <protection/>
    </xf>
    <xf numFmtId="3" fontId="16" fillId="32" borderId="21" xfId="0" applyNumberFormat="1" applyFont="1" applyFill="1" applyBorder="1" applyAlignment="1" applyProtection="1">
      <alignment horizontal="right" vertical="center" wrapText="1"/>
      <protection/>
    </xf>
    <xf numFmtId="0" fontId="15" fillId="33" borderId="48" xfId="0" applyFont="1" applyFill="1" applyBorder="1" applyAlignment="1" applyProtection="1">
      <alignment horizontal="left" vertical="center" wrapText="1"/>
      <protection/>
    </xf>
    <xf numFmtId="0" fontId="15" fillId="33" borderId="13" xfId="0" applyFont="1" applyFill="1" applyBorder="1" applyAlignment="1" applyProtection="1">
      <alignment horizontal="left" vertical="center" wrapText="1"/>
      <protection/>
    </xf>
    <xf numFmtId="0" fontId="15" fillId="33" borderId="21" xfId="0" applyFont="1" applyFill="1" applyBorder="1" applyAlignment="1" applyProtection="1">
      <alignment horizontal="left" vertical="center" wrapText="1"/>
      <protection/>
    </xf>
    <xf numFmtId="0" fontId="0" fillId="32" borderId="11" xfId="0" applyFont="1" applyFill="1" applyBorder="1" applyAlignment="1" applyProtection="1">
      <alignment horizontal="left" vertical="top"/>
      <protection/>
    </xf>
    <xf numFmtId="0" fontId="0" fillId="32" borderId="10" xfId="0" applyFill="1" applyBorder="1" applyAlignment="1" applyProtection="1">
      <alignment horizontal="left" vertical="top"/>
      <protection/>
    </xf>
    <xf numFmtId="0" fontId="15" fillId="34" borderId="48" xfId="0" applyFont="1" applyFill="1" applyBorder="1" applyAlignment="1" applyProtection="1">
      <alignment horizontal="left" vertical="center" wrapText="1"/>
      <protection locked="0"/>
    </xf>
    <xf numFmtId="0" fontId="15" fillId="34" borderId="13" xfId="0" applyFont="1" applyFill="1" applyBorder="1" applyAlignment="1" applyProtection="1">
      <alignment horizontal="left" vertical="center" wrapText="1"/>
      <protection locked="0"/>
    </xf>
    <xf numFmtId="0" fontId="15" fillId="34" borderId="21" xfId="0" applyFont="1" applyFill="1" applyBorder="1" applyAlignment="1" applyProtection="1">
      <alignment horizontal="left" vertical="center" wrapText="1"/>
      <protection locked="0"/>
    </xf>
    <xf numFmtId="0" fontId="18" fillId="0" borderId="18" xfId="0" applyFont="1" applyBorder="1" applyAlignment="1" applyProtection="1">
      <alignment horizontal="center" vertical="center" wrapText="1"/>
      <protection locked="0"/>
    </xf>
    <xf numFmtId="0" fontId="14" fillId="0" borderId="18" xfId="0" applyFont="1" applyBorder="1" applyAlignment="1" applyProtection="1">
      <alignment horizontal="center" vertical="center" wrapText="1"/>
      <protection locked="0"/>
    </xf>
    <xf numFmtId="0" fontId="0" fillId="34" borderId="48" xfId="0" applyFont="1" applyFill="1" applyBorder="1" applyAlignment="1" applyProtection="1">
      <alignment horizontal="center" vertical="top" wrapText="1"/>
      <protection locked="0"/>
    </xf>
    <xf numFmtId="0" fontId="0" fillId="34" borderId="13" xfId="0" applyFont="1" applyFill="1" applyBorder="1" applyAlignment="1" applyProtection="1">
      <alignment horizontal="center" vertical="top" wrapText="1"/>
      <protection locked="0"/>
    </xf>
    <xf numFmtId="0" fontId="0" fillId="34" borderId="21" xfId="0" applyFont="1" applyFill="1" applyBorder="1" applyAlignment="1" applyProtection="1">
      <alignment horizontal="center" vertical="top" wrapText="1"/>
      <protection locked="0"/>
    </xf>
    <xf numFmtId="0" fontId="0" fillId="34" borderId="48" xfId="0" applyFill="1" applyBorder="1" applyAlignment="1" applyProtection="1">
      <alignment horizontal="center" vertical="center" wrapText="1"/>
      <protection locked="0"/>
    </xf>
    <xf numFmtId="0" fontId="0" fillId="34" borderId="21" xfId="0" applyFill="1" applyBorder="1" applyAlignment="1" applyProtection="1">
      <alignment horizontal="center" vertical="center" wrapText="1"/>
      <protection locked="0"/>
    </xf>
    <xf numFmtId="0" fontId="0" fillId="34" borderId="13" xfId="0" applyFill="1" applyBorder="1" applyAlignment="1" applyProtection="1">
      <alignment horizontal="center" vertical="center" wrapText="1"/>
      <protection locked="0"/>
    </xf>
    <xf numFmtId="0" fontId="0" fillId="34" borderId="11" xfId="0" applyFill="1" applyBorder="1" applyAlignment="1" applyProtection="1">
      <alignment horizontal="center" vertical="center" wrapText="1"/>
      <protection locked="0"/>
    </xf>
    <xf numFmtId="0" fontId="0" fillId="34" borderId="10" xfId="0"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top" wrapText="1"/>
      <protection locked="0"/>
    </xf>
    <xf numFmtId="0" fontId="0" fillId="34" borderId="1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10" xfId="0" applyFont="1" applyFill="1" applyBorder="1" applyAlignment="1" applyProtection="1">
      <alignment horizontal="left" vertical="center" wrapText="1"/>
      <protection locked="0"/>
    </xf>
    <xf numFmtId="0" fontId="19" fillId="0" borderId="18" xfId="0" applyFont="1" applyBorder="1" applyAlignment="1" applyProtection="1">
      <alignment horizontal="center" vertical="center" wrapText="1"/>
      <protection locked="0"/>
    </xf>
    <xf numFmtId="0" fontId="0" fillId="34" borderId="48"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 fillId="33" borderId="48" xfId="0" applyFont="1"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21" xfId="0" applyFill="1" applyBorder="1" applyAlignment="1" applyProtection="1">
      <alignment horizontal="center" vertical="center"/>
      <protection/>
    </xf>
    <xf numFmtId="0" fontId="0" fillId="32" borderId="24" xfId="0" applyFill="1" applyBorder="1" applyAlignment="1" applyProtection="1">
      <alignment horizontal="center" vertical="center" wrapText="1"/>
      <protection/>
    </xf>
    <xf numFmtId="0" fontId="14" fillId="32" borderId="48" xfId="0" applyFont="1" applyFill="1" applyBorder="1" applyAlignment="1">
      <alignment horizontal="left" vertical="center"/>
    </xf>
    <xf numFmtId="0" fontId="14" fillId="32" borderId="13" xfId="0" applyFont="1" applyFill="1" applyBorder="1" applyAlignment="1">
      <alignment horizontal="left" vertical="center"/>
    </xf>
    <xf numFmtId="0" fontId="14" fillId="32" borderId="21" xfId="0" applyFont="1" applyFill="1" applyBorder="1" applyAlignment="1">
      <alignment horizontal="left" vertical="center"/>
    </xf>
    <xf numFmtId="0" fontId="14" fillId="32" borderId="10" xfId="0" applyFont="1" applyFill="1" applyBorder="1" applyAlignment="1">
      <alignment horizontal="left" vertical="center"/>
    </xf>
    <xf numFmtId="0" fontId="14" fillId="32" borderId="24" xfId="0" applyFont="1" applyFill="1" applyBorder="1" applyAlignment="1">
      <alignment horizontal="left" vertical="center"/>
    </xf>
    <xf numFmtId="0" fontId="1" fillId="0" borderId="11" xfId="0" applyFont="1" applyFill="1" applyBorder="1" applyAlignment="1" applyProtection="1">
      <alignment vertical="top" wrapText="1"/>
      <protection locked="0"/>
    </xf>
    <xf numFmtId="0" fontId="1" fillId="0" borderId="17" xfId="0" applyFont="1" applyFill="1" applyBorder="1" applyAlignment="1" applyProtection="1">
      <alignment vertical="top" wrapText="1"/>
      <protection locked="0"/>
    </xf>
    <xf numFmtId="0" fontId="1" fillId="0" borderId="10" xfId="0" applyFont="1" applyFill="1" applyBorder="1" applyAlignment="1" applyProtection="1">
      <alignment vertical="top" wrapText="1"/>
      <protection locked="0"/>
    </xf>
    <xf numFmtId="0" fontId="1" fillId="0" borderId="16" xfId="0" applyFont="1" applyFill="1" applyBorder="1" applyAlignment="1" applyProtection="1">
      <alignment vertical="top" wrapText="1"/>
      <protection locked="0"/>
    </xf>
    <xf numFmtId="0" fontId="1" fillId="0" borderId="0" xfId="0" applyFont="1" applyFill="1" applyBorder="1" applyAlignment="1" applyProtection="1">
      <alignment vertical="top" wrapText="1"/>
      <protection locked="0"/>
    </xf>
    <xf numFmtId="0" fontId="1" fillId="0" borderId="12" xfId="0" applyFont="1" applyFill="1" applyBorder="1" applyAlignment="1" applyProtection="1">
      <alignment vertical="top" wrapText="1"/>
      <protection locked="0"/>
    </xf>
    <xf numFmtId="0" fontId="1" fillId="0" borderId="14" xfId="0" applyFont="1" applyFill="1" applyBorder="1" applyAlignment="1" applyProtection="1">
      <alignment vertical="top" wrapText="1"/>
      <protection locked="0"/>
    </xf>
    <xf numFmtId="0" fontId="1" fillId="0" borderId="20" xfId="0" applyFont="1" applyFill="1" applyBorder="1" applyAlignment="1" applyProtection="1">
      <alignment vertical="top" wrapText="1"/>
      <protection locked="0"/>
    </xf>
    <xf numFmtId="0" fontId="1" fillId="0" borderId="15" xfId="0" applyFont="1" applyFill="1" applyBorder="1" applyAlignment="1" applyProtection="1">
      <alignment vertical="top" wrapText="1"/>
      <protection locked="0"/>
    </xf>
    <xf numFmtId="0" fontId="1" fillId="0" borderId="11" xfId="0" applyFont="1" applyBorder="1" applyAlignment="1" applyProtection="1">
      <alignment horizontal="left" vertical="top" wrapText="1"/>
      <protection locked="0"/>
    </xf>
    <xf numFmtId="0" fontId="1" fillId="0" borderId="17" xfId="0" applyFont="1" applyBorder="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1" fillId="0" borderId="16"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0" borderId="20" xfId="0" applyFont="1" applyBorder="1" applyAlignment="1" applyProtection="1">
      <alignment horizontal="left" vertical="top" wrapText="1"/>
      <protection locked="0"/>
    </xf>
    <xf numFmtId="0" fontId="1" fillId="0" borderId="15" xfId="0" applyFont="1" applyBorder="1" applyAlignment="1" applyProtection="1">
      <alignment horizontal="left" vertical="top" wrapText="1"/>
      <protection locked="0"/>
    </xf>
    <xf numFmtId="0" fontId="1" fillId="0" borderId="18" xfId="0" applyFont="1" applyBorder="1" applyAlignment="1" applyProtection="1">
      <alignment horizontal="center" vertical="center"/>
      <protection locked="0"/>
    </xf>
    <xf numFmtId="178" fontId="1" fillId="0" borderId="18" xfId="0" applyNumberFormat="1" applyFont="1" applyBorder="1" applyAlignment="1" applyProtection="1">
      <alignment horizontal="center" vertical="center"/>
      <protection locked="0"/>
    </xf>
    <xf numFmtId="0" fontId="1" fillId="0" borderId="48"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 fillId="32" borderId="13" xfId="0" applyFont="1" applyFill="1" applyBorder="1" applyAlignment="1" applyProtection="1">
      <alignment horizontal="center" vertical="center"/>
      <protection/>
    </xf>
    <xf numFmtId="0" fontId="1" fillId="32" borderId="48" xfId="0" applyFont="1" applyFill="1" applyBorder="1" applyAlignment="1" applyProtection="1">
      <alignment horizontal="left" vertical="top" wrapText="1"/>
      <protection hidden="1"/>
    </xf>
    <xf numFmtId="0" fontId="1" fillId="32" borderId="13" xfId="0" applyFont="1" applyFill="1" applyBorder="1" applyAlignment="1" applyProtection="1">
      <alignment horizontal="left" vertical="top" wrapText="1"/>
      <protection hidden="1"/>
    </xf>
    <xf numFmtId="0" fontId="1" fillId="32" borderId="21" xfId="0" applyFont="1" applyFill="1" applyBorder="1" applyAlignment="1" applyProtection="1">
      <alignment horizontal="left" vertical="top" wrapText="1"/>
      <protection hidden="1"/>
    </xf>
    <xf numFmtId="0" fontId="1" fillId="37" borderId="48" xfId="0" applyFont="1" applyFill="1" applyBorder="1" applyAlignment="1" applyProtection="1">
      <alignment horizontal="left" vertical="top" wrapText="1"/>
      <protection hidden="1" locked="0"/>
    </xf>
    <xf numFmtId="0" fontId="1" fillId="37" borderId="13" xfId="0" applyFont="1" applyFill="1" applyBorder="1" applyAlignment="1" applyProtection="1">
      <alignment horizontal="left" vertical="top" wrapText="1"/>
      <protection hidden="1" locked="0"/>
    </xf>
    <xf numFmtId="0" fontId="1" fillId="32" borderId="48" xfId="0" applyFont="1" applyFill="1" applyBorder="1" applyAlignment="1" applyProtection="1">
      <alignment horizontal="left" vertical="top" wrapText="1"/>
      <protection/>
    </xf>
    <xf numFmtId="0" fontId="1" fillId="32" borderId="13" xfId="0" applyFont="1" applyFill="1" applyBorder="1" applyAlignment="1" applyProtection="1">
      <alignment horizontal="left" vertical="top" wrapText="1"/>
      <protection/>
    </xf>
    <xf numFmtId="0" fontId="1" fillId="32" borderId="48" xfId="0" applyFont="1" applyFill="1" applyBorder="1" applyAlignment="1" applyProtection="1">
      <alignment vertical="top" wrapText="1"/>
      <protection/>
    </xf>
    <xf numFmtId="0" fontId="1" fillId="32" borderId="13" xfId="0" applyFont="1" applyFill="1" applyBorder="1" applyAlignment="1" applyProtection="1">
      <alignment vertical="top" wrapText="1"/>
      <protection/>
    </xf>
    <xf numFmtId="0" fontId="1" fillId="34" borderId="48" xfId="0" applyFont="1" applyFill="1" applyBorder="1" applyAlignment="1" applyProtection="1">
      <alignment horizontal="left" vertical="top" wrapText="1"/>
      <protection locked="0"/>
    </xf>
    <xf numFmtId="0" fontId="1" fillId="34" borderId="13" xfId="0" applyFont="1" applyFill="1" applyBorder="1" applyAlignment="1" applyProtection="1">
      <alignment horizontal="left" vertical="top" wrapText="1"/>
      <protection locked="0"/>
    </xf>
    <xf numFmtId="0" fontId="1" fillId="34" borderId="15" xfId="0" applyFont="1" applyFill="1" applyBorder="1" applyAlignment="1" applyProtection="1">
      <alignment horizontal="left" vertical="top" wrapText="1"/>
      <protection locked="0"/>
    </xf>
    <xf numFmtId="0" fontId="0" fillId="32" borderId="18" xfId="0" applyFont="1" applyFill="1" applyBorder="1" applyAlignment="1" applyProtection="1">
      <alignment horizontal="center" vertical="center" wrapText="1"/>
      <protection/>
    </xf>
    <xf numFmtId="0" fontId="0" fillId="32" borderId="18" xfId="0" applyFill="1" applyBorder="1" applyAlignment="1" applyProtection="1">
      <alignment horizontal="center" vertical="center"/>
      <protection/>
    </xf>
    <xf numFmtId="0" fontId="1" fillId="33" borderId="11" xfId="0" applyFont="1" applyFill="1" applyBorder="1" applyAlignment="1" applyProtection="1">
      <alignment horizontal="center" vertical="center"/>
      <protection/>
    </xf>
    <xf numFmtId="0" fontId="1" fillId="33" borderId="17" xfId="0" applyFont="1" applyFill="1" applyBorder="1" applyAlignment="1" applyProtection="1">
      <alignment horizontal="center" vertical="center"/>
      <protection/>
    </xf>
    <xf numFmtId="0" fontId="1" fillId="33" borderId="0" xfId="0" applyFont="1" applyFill="1" applyBorder="1" applyAlignment="1" applyProtection="1">
      <alignment horizontal="center" vertical="center"/>
      <protection/>
    </xf>
    <xf numFmtId="0" fontId="1" fillId="33" borderId="10" xfId="0" applyFont="1" applyFill="1" applyBorder="1" applyAlignment="1" applyProtection="1">
      <alignment horizontal="center" vertical="center"/>
      <protection/>
    </xf>
    <xf numFmtId="0" fontId="0" fillId="32" borderId="18" xfId="0" applyFont="1" applyFill="1" applyBorder="1" applyAlignment="1" applyProtection="1">
      <alignment horizontal="center" vertical="center"/>
      <protection/>
    </xf>
    <xf numFmtId="0" fontId="0" fillId="32" borderId="15" xfId="0" applyFill="1" applyBorder="1" applyAlignment="1" applyProtection="1">
      <alignment horizontal="center"/>
      <protection/>
    </xf>
    <xf numFmtId="0" fontId="0" fillId="32" borderId="48" xfId="0" applyFont="1" applyFill="1" applyBorder="1" applyAlignment="1" applyProtection="1">
      <alignment horizontal="center" vertical="center" wrapText="1"/>
      <protection/>
    </xf>
    <xf numFmtId="0" fontId="0" fillId="32" borderId="21" xfId="0" applyFont="1" applyFill="1" applyBorder="1" applyAlignment="1" applyProtection="1">
      <alignment horizontal="center" vertical="center" wrapText="1"/>
      <protection/>
    </xf>
    <xf numFmtId="0" fontId="0" fillId="32" borderId="13" xfId="0" applyFont="1" applyFill="1" applyBorder="1" applyAlignment="1" applyProtection="1">
      <alignment horizontal="left" vertical="center"/>
      <protection/>
    </xf>
    <xf numFmtId="0" fontId="0" fillId="32" borderId="21" xfId="0" applyFont="1" applyFill="1" applyBorder="1" applyAlignment="1" applyProtection="1">
      <alignment horizontal="left" vertical="center"/>
      <protection/>
    </xf>
    <xf numFmtId="0" fontId="16" fillId="32" borderId="0" xfId="0" applyFont="1" applyFill="1" applyBorder="1" applyAlignment="1">
      <alignment horizontal="center" wrapText="1"/>
    </xf>
    <xf numFmtId="0" fontId="16" fillId="32" borderId="12" xfId="0" applyFont="1" applyFill="1" applyBorder="1" applyAlignment="1">
      <alignment horizontal="center" wrapText="1"/>
    </xf>
    <xf numFmtId="0" fontId="14" fillId="32" borderId="18" xfId="0" applyFont="1" applyFill="1" applyBorder="1" applyAlignment="1">
      <alignment horizontal="left" vertical="center"/>
    </xf>
    <xf numFmtId="0" fontId="1" fillId="33" borderId="13" xfId="0" applyFont="1" applyFill="1" applyBorder="1" applyAlignment="1" applyProtection="1">
      <alignment horizontal="center" vertical="center"/>
      <protection/>
    </xf>
    <xf numFmtId="0" fontId="7" fillId="32" borderId="11" xfId="0" applyFont="1" applyFill="1" applyBorder="1" applyAlignment="1">
      <alignment horizontal="center" vertical="top" wrapText="1"/>
    </xf>
    <xf numFmtId="0" fontId="7" fillId="32" borderId="17" xfId="0" applyFont="1" applyFill="1" applyBorder="1" applyAlignment="1">
      <alignment horizontal="center" vertical="top" wrapText="1"/>
    </xf>
    <xf numFmtId="0" fontId="7" fillId="32" borderId="10" xfId="0" applyFont="1" applyFill="1" applyBorder="1" applyAlignment="1">
      <alignment horizontal="center" vertical="top" wrapText="1"/>
    </xf>
    <xf numFmtId="0" fontId="7" fillId="32" borderId="16" xfId="0" applyFont="1" applyFill="1" applyBorder="1" applyAlignment="1">
      <alignment horizontal="center" vertical="top" wrapText="1"/>
    </xf>
    <xf numFmtId="0" fontId="7" fillId="32" borderId="0" xfId="0" applyFont="1" applyFill="1" applyBorder="1" applyAlignment="1">
      <alignment horizontal="center" vertical="top" wrapText="1"/>
    </xf>
    <xf numFmtId="0" fontId="7" fillId="32" borderId="12" xfId="0" applyFont="1" applyFill="1" applyBorder="1" applyAlignment="1">
      <alignment horizontal="center" vertical="top" wrapText="1"/>
    </xf>
    <xf numFmtId="0" fontId="7" fillId="32" borderId="18" xfId="0" applyFont="1" applyFill="1" applyBorder="1" applyAlignment="1">
      <alignment horizontal="center" vertical="center" wrapText="1"/>
    </xf>
    <xf numFmtId="0" fontId="0" fillId="32" borderId="48" xfId="0" applyFill="1" applyBorder="1" applyAlignment="1" applyProtection="1">
      <alignment horizontal="center" vertical="center" wrapText="1"/>
      <protection/>
    </xf>
    <xf numFmtId="0" fontId="0" fillId="32" borderId="21" xfId="0" applyFill="1" applyBorder="1" applyAlignment="1" applyProtection="1">
      <alignment horizontal="center" vertical="center" wrapText="1"/>
      <protection/>
    </xf>
    <xf numFmtId="0" fontId="0" fillId="32" borderId="24" xfId="0" applyFont="1" applyFill="1" applyBorder="1" applyAlignment="1" applyProtection="1">
      <alignment horizontal="center" vertical="center"/>
      <protection/>
    </xf>
    <xf numFmtId="0" fontId="0" fillId="32" borderId="23" xfId="0" applyFont="1" applyFill="1" applyBorder="1" applyAlignment="1" applyProtection="1">
      <alignment horizontal="center" vertical="center"/>
      <protection/>
    </xf>
    <xf numFmtId="0" fontId="0" fillId="32" borderId="14" xfId="0" applyFill="1" applyBorder="1" applyAlignment="1" applyProtection="1">
      <alignment horizontal="center"/>
      <protection/>
    </xf>
    <xf numFmtId="0" fontId="0" fillId="32" borderId="13" xfId="0" applyFill="1" applyBorder="1" applyAlignment="1" applyProtection="1">
      <alignment horizontal="center"/>
      <protection/>
    </xf>
    <xf numFmtId="0" fontId="1" fillId="0" borderId="0" xfId="0" applyFont="1" applyBorder="1" applyAlignment="1" applyProtection="1">
      <alignment horizontal="left" vertical="top" wrapText="1"/>
      <protection locked="0"/>
    </xf>
    <xf numFmtId="1" fontId="1" fillId="0" borderId="48" xfId="0" applyNumberFormat="1" applyFont="1" applyBorder="1" applyAlignment="1" applyProtection="1">
      <alignment horizontal="right" vertical="center" wrapText="1"/>
      <protection locked="0"/>
    </xf>
    <xf numFmtId="1" fontId="1" fillId="0" borderId="21" xfId="0" applyNumberFormat="1" applyFont="1" applyBorder="1" applyAlignment="1" applyProtection="1">
      <alignment horizontal="right" vertical="center" wrapText="1"/>
      <protection locked="0"/>
    </xf>
    <xf numFmtId="182" fontId="1" fillId="32" borderId="24" xfId="0" applyNumberFormat="1" applyFont="1" applyFill="1" applyBorder="1" applyAlignment="1" applyProtection="1">
      <alignment horizontal="right"/>
      <protection/>
    </xf>
    <xf numFmtId="0" fontId="0" fillId="32" borderId="48" xfId="0" applyFont="1" applyFill="1" applyBorder="1" applyAlignment="1">
      <alignment horizontal="center" vertical="center" wrapText="1"/>
    </xf>
    <xf numFmtId="0" fontId="0" fillId="32" borderId="13" xfId="0" applyFont="1" applyFill="1" applyBorder="1" applyAlignment="1">
      <alignment horizontal="center" vertical="center" wrapText="1"/>
    </xf>
    <xf numFmtId="0" fontId="0" fillId="32" borderId="21" xfId="0" applyFont="1" applyFill="1" applyBorder="1" applyAlignment="1">
      <alignment horizontal="center" vertical="center" wrapText="1"/>
    </xf>
    <xf numFmtId="0" fontId="0" fillId="32" borderId="48" xfId="0" applyFont="1" applyFill="1" applyBorder="1" applyAlignment="1" applyProtection="1">
      <alignment horizontal="left" vertical="center"/>
      <protection/>
    </xf>
    <xf numFmtId="0" fontId="13" fillId="32" borderId="11" xfId="0" applyFont="1" applyFill="1" applyBorder="1" applyAlignment="1">
      <alignment horizontal="center" vertical="center" wrapText="1"/>
    </xf>
    <xf numFmtId="0" fontId="13" fillId="32" borderId="10" xfId="0" applyFont="1" applyFill="1" applyBorder="1" applyAlignment="1">
      <alignment horizontal="center" vertical="center" wrapText="1"/>
    </xf>
    <xf numFmtId="0" fontId="0" fillId="32" borderId="17" xfId="0" applyFill="1" applyBorder="1" applyAlignment="1" applyProtection="1">
      <alignment horizontal="left" vertical="center"/>
      <protection/>
    </xf>
    <xf numFmtId="0" fontId="1" fillId="0" borderId="48" xfId="0" applyFont="1" applyFill="1" applyBorder="1" applyAlignment="1" applyProtection="1">
      <alignment horizontal="center" vertical="center"/>
      <protection locked="0"/>
    </xf>
    <xf numFmtId="0" fontId="1" fillId="0" borderId="13" xfId="0" applyFont="1" applyFill="1" applyBorder="1" applyAlignment="1" applyProtection="1">
      <alignment horizontal="center" vertical="center"/>
      <protection locked="0"/>
    </xf>
    <xf numFmtId="0" fontId="1" fillId="0" borderId="21" xfId="0" applyFont="1" applyFill="1" applyBorder="1" applyAlignment="1" applyProtection="1">
      <alignment horizontal="center" vertical="center"/>
      <protection locked="0"/>
    </xf>
    <xf numFmtId="0" fontId="0" fillId="32" borderId="48" xfId="0" applyFill="1" applyBorder="1" applyAlignment="1" applyProtection="1">
      <alignment horizontal="right" vertical="center"/>
      <protection/>
    </xf>
    <xf numFmtId="0" fontId="0" fillId="32" borderId="13" xfId="0" applyFill="1" applyBorder="1" applyAlignment="1" applyProtection="1">
      <alignment horizontal="right" vertical="center"/>
      <protection/>
    </xf>
    <xf numFmtId="0" fontId="0" fillId="32" borderId="21" xfId="0" applyFill="1" applyBorder="1" applyAlignment="1" applyProtection="1">
      <alignment horizontal="right" vertical="center"/>
      <protection/>
    </xf>
    <xf numFmtId="0" fontId="0" fillId="32" borderId="11" xfId="0" applyFont="1" applyFill="1" applyBorder="1" applyAlignment="1" applyProtection="1">
      <alignment horizontal="left" vertical="top" wrapText="1"/>
      <protection/>
    </xf>
    <xf numFmtId="0" fontId="0" fillId="32" borderId="17" xfId="0" applyFont="1" applyFill="1" applyBorder="1" applyAlignment="1" applyProtection="1">
      <alignment horizontal="left" vertical="top" wrapText="1"/>
      <protection/>
    </xf>
    <xf numFmtId="0" fontId="0" fillId="32" borderId="10" xfId="0" applyFont="1" applyFill="1" applyBorder="1" applyAlignment="1" applyProtection="1">
      <alignment horizontal="left" vertical="top" wrapText="1"/>
      <protection/>
    </xf>
    <xf numFmtId="0" fontId="3" fillId="0" borderId="48" xfId="44" applyFont="1" applyFill="1" applyBorder="1" applyAlignment="1" applyProtection="1">
      <alignment horizontal="center" vertical="center"/>
      <protection locked="0"/>
    </xf>
    <xf numFmtId="0" fontId="3" fillId="0" borderId="13" xfId="44" applyFont="1" applyFill="1" applyBorder="1" applyAlignment="1" applyProtection="1">
      <alignment horizontal="center" vertical="center"/>
      <protection locked="0"/>
    </xf>
    <xf numFmtId="0" fontId="0" fillId="32" borderId="13" xfId="0" applyFill="1" applyBorder="1" applyAlignment="1" applyProtection="1">
      <alignment horizontal="left" vertical="top" wrapText="1"/>
      <protection/>
    </xf>
    <xf numFmtId="0" fontId="0" fillId="32" borderId="10" xfId="0" applyFill="1" applyBorder="1" applyAlignment="1" applyProtection="1">
      <alignment horizontal="left" vertical="top" wrapText="1"/>
      <protection/>
    </xf>
    <xf numFmtId="11" fontId="1" fillId="32" borderId="13" xfId="0" applyNumberFormat="1" applyFont="1" applyFill="1" applyBorder="1" applyAlignment="1" applyProtection="1">
      <alignment vertical="center"/>
      <protection locked="0"/>
    </xf>
    <xf numFmtId="0" fontId="1" fillId="32" borderId="13" xfId="0" applyFont="1" applyFill="1" applyBorder="1" applyAlignment="1" applyProtection="1">
      <alignment vertical="center"/>
      <protection locked="0"/>
    </xf>
    <xf numFmtId="0" fontId="1" fillId="32" borderId="48" xfId="0" applyFont="1" applyFill="1" applyBorder="1" applyAlignment="1" applyProtection="1">
      <alignment horizontal="right" vertical="center"/>
      <protection/>
    </xf>
    <xf numFmtId="0" fontId="1" fillId="32" borderId="13" xfId="0" applyFont="1" applyFill="1" applyBorder="1" applyAlignment="1" applyProtection="1">
      <alignment horizontal="right" vertical="center"/>
      <protection/>
    </xf>
    <xf numFmtId="0" fontId="15" fillId="33" borderId="11" xfId="0" applyFont="1" applyFill="1" applyBorder="1" applyAlignment="1">
      <alignment horizontal="center" vertical="center" wrapText="1"/>
    </xf>
    <xf numFmtId="0" fontId="15" fillId="33" borderId="17" xfId="0" applyFont="1" applyFill="1" applyBorder="1" applyAlignment="1">
      <alignment horizontal="center" vertical="center" wrapText="1"/>
    </xf>
    <xf numFmtId="0" fontId="15" fillId="33" borderId="10" xfId="0" applyFont="1" applyFill="1" applyBorder="1" applyAlignment="1">
      <alignment horizontal="center" vertical="center" wrapText="1"/>
    </xf>
    <xf numFmtId="0" fontId="15" fillId="33" borderId="16" xfId="0" applyFont="1" applyFill="1" applyBorder="1" applyAlignment="1">
      <alignment horizontal="center" vertical="center" wrapText="1"/>
    </xf>
    <xf numFmtId="0" fontId="15" fillId="33" borderId="0" xfId="0" applyFont="1" applyFill="1" applyBorder="1" applyAlignment="1">
      <alignment horizontal="center" vertical="center" wrapText="1"/>
    </xf>
    <xf numFmtId="0" fontId="15" fillId="33" borderId="12" xfId="0" applyFont="1" applyFill="1" applyBorder="1" applyAlignment="1">
      <alignment horizontal="center" vertical="center" wrapText="1"/>
    </xf>
    <xf numFmtId="0" fontId="15" fillId="33" borderId="14" xfId="0" applyFont="1" applyFill="1" applyBorder="1" applyAlignment="1">
      <alignment horizontal="center" vertical="center" wrapText="1"/>
    </xf>
    <xf numFmtId="0" fontId="15" fillId="33" borderId="20" xfId="0" applyFont="1" applyFill="1" applyBorder="1" applyAlignment="1">
      <alignment horizontal="center" vertical="center" wrapText="1"/>
    </xf>
    <xf numFmtId="0" fontId="15" fillId="33" borderId="15" xfId="0" applyFont="1" applyFill="1" applyBorder="1" applyAlignment="1">
      <alignment horizontal="center" vertical="center" wrapText="1"/>
    </xf>
    <xf numFmtId="0" fontId="0" fillId="34" borderId="48" xfId="0" applyFont="1" applyFill="1" applyBorder="1" applyAlignment="1" applyProtection="1">
      <alignment horizontal="left" vertical="top" wrapText="1"/>
      <protection/>
    </xf>
    <xf numFmtId="0" fontId="0" fillId="34" borderId="13" xfId="0" applyFont="1" applyFill="1" applyBorder="1" applyAlignment="1" applyProtection="1">
      <alignment horizontal="left" vertical="top" wrapText="1"/>
      <protection/>
    </xf>
    <xf numFmtId="0" fontId="0" fillId="33" borderId="14" xfId="0" applyFill="1" applyBorder="1" applyAlignment="1" applyProtection="1">
      <alignment horizontal="center"/>
      <protection/>
    </xf>
    <xf numFmtId="0" fontId="0" fillId="33" borderId="13" xfId="0" applyFill="1" applyBorder="1" applyAlignment="1" applyProtection="1">
      <alignment horizontal="center"/>
      <protection/>
    </xf>
    <xf numFmtId="0" fontId="0" fillId="33" borderId="15" xfId="0" applyFill="1" applyBorder="1" applyAlignment="1" applyProtection="1">
      <alignment horizontal="center"/>
      <protection/>
    </xf>
    <xf numFmtId="10" fontId="1" fillId="32" borderId="18" xfId="0" applyNumberFormat="1" applyFont="1" applyFill="1" applyBorder="1" applyAlignment="1" applyProtection="1">
      <alignment horizontal="right" vertical="center"/>
      <protection/>
    </xf>
    <xf numFmtId="49" fontId="0" fillId="32" borderId="24" xfId="0" applyNumberFormat="1" applyFont="1" applyFill="1" applyBorder="1" applyAlignment="1" applyProtection="1">
      <alignment horizontal="left" vertical="center" wrapText="1"/>
      <protection/>
    </xf>
    <xf numFmtId="10" fontId="1" fillId="32" borderId="24" xfId="0" applyNumberFormat="1" applyFont="1" applyFill="1" applyBorder="1" applyAlignment="1" applyProtection="1">
      <alignment horizontal="right"/>
      <protection/>
    </xf>
    <xf numFmtId="0" fontId="13" fillId="32" borderId="18" xfId="0" applyFont="1" applyFill="1" applyBorder="1" applyAlignment="1">
      <alignment horizontal="center" wrapText="1"/>
    </xf>
    <xf numFmtId="0" fontId="13" fillId="32" borderId="23" xfId="0" applyFont="1" applyFill="1" applyBorder="1" applyAlignment="1">
      <alignment horizontal="center" vertical="center" wrapText="1"/>
    </xf>
    <xf numFmtId="0" fontId="13" fillId="32" borderId="24" xfId="0" applyFont="1" applyFill="1" applyBorder="1" applyAlignment="1">
      <alignment horizontal="center" wrapText="1"/>
    </xf>
    <xf numFmtId="0" fontId="1" fillId="0" borderId="48"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21" xfId="0" applyFont="1" applyBorder="1" applyAlignment="1" applyProtection="1">
      <alignment horizontal="left" vertical="top" wrapText="1"/>
      <protection locked="0"/>
    </xf>
    <xf numFmtId="3" fontId="17" fillId="34" borderId="13" xfId="0" applyNumberFormat="1" applyFont="1" applyFill="1" applyBorder="1" applyAlignment="1" applyProtection="1">
      <alignment vertical="center" wrapText="1"/>
      <protection locked="0"/>
    </xf>
    <xf numFmtId="3" fontId="17" fillId="32" borderId="11" xfId="0" applyNumberFormat="1" applyFont="1" applyFill="1" applyBorder="1" applyAlignment="1">
      <alignment vertical="center" wrapText="1"/>
    </xf>
    <xf numFmtId="3" fontId="17" fillId="32" borderId="24" xfId="0" applyNumberFormat="1" applyFont="1" applyFill="1" applyBorder="1" applyAlignment="1">
      <alignment vertical="center" wrapText="1"/>
    </xf>
    <xf numFmtId="0" fontId="13" fillId="32" borderId="13" xfId="0" applyFont="1" applyFill="1" applyBorder="1" applyAlignment="1">
      <alignment horizontal="center" vertical="center" wrapText="1"/>
    </xf>
    <xf numFmtId="0" fontId="13" fillId="32" borderId="21" xfId="0" applyFont="1" applyFill="1" applyBorder="1" applyAlignment="1">
      <alignment horizontal="center" vertical="center" wrapText="1"/>
    </xf>
    <xf numFmtId="0" fontId="13" fillId="32" borderId="14" xfId="0" applyFont="1" applyFill="1" applyBorder="1" applyAlignment="1">
      <alignment horizontal="center" wrapText="1"/>
    </xf>
    <xf numFmtId="0" fontId="13" fillId="32" borderId="15" xfId="0" applyFont="1" applyFill="1" applyBorder="1" applyAlignment="1">
      <alignment horizontal="center" wrapText="1"/>
    </xf>
    <xf numFmtId="0" fontId="13" fillId="32" borderId="20" xfId="0" applyFont="1" applyFill="1" applyBorder="1" applyAlignment="1">
      <alignment horizontal="center" vertical="center" wrapText="1"/>
    </xf>
    <xf numFmtId="0" fontId="13" fillId="32" borderId="15" xfId="0" applyFont="1" applyFill="1" applyBorder="1" applyAlignment="1">
      <alignment horizontal="center" vertical="center" wrapText="1"/>
    </xf>
    <xf numFmtId="0" fontId="13" fillId="32" borderId="48" xfId="0" applyFont="1" applyFill="1" applyBorder="1" applyAlignment="1">
      <alignment horizontal="center" wrapText="1"/>
    </xf>
    <xf numFmtId="0" fontId="13" fillId="32" borderId="21" xfId="0" applyFont="1" applyFill="1" applyBorder="1" applyAlignment="1">
      <alignment horizontal="center" wrapText="1"/>
    </xf>
    <xf numFmtId="0" fontId="13" fillId="32" borderId="23" xfId="0" applyFont="1" applyFill="1" applyBorder="1" applyAlignment="1">
      <alignment horizontal="center" wrapText="1"/>
    </xf>
    <xf numFmtId="0" fontId="1" fillId="0" borderId="48" xfId="0" applyFont="1" applyBorder="1" applyAlignment="1" applyProtection="1">
      <alignment horizontal="right" vertical="center" wrapText="1"/>
      <protection locked="0"/>
    </xf>
    <xf numFmtId="0" fontId="1" fillId="0" borderId="13" xfId="0" applyFont="1" applyBorder="1" applyAlignment="1" applyProtection="1">
      <alignment horizontal="right" vertical="center" wrapText="1"/>
      <protection locked="0"/>
    </xf>
    <xf numFmtId="0" fontId="1" fillId="0" borderId="21" xfId="0" applyFont="1" applyBorder="1" applyAlignment="1" applyProtection="1">
      <alignment horizontal="right" vertical="center" wrapText="1"/>
      <protection locked="0"/>
    </xf>
    <xf numFmtId="0" fontId="0" fillId="32" borderId="11" xfId="0" applyFont="1" applyFill="1" applyBorder="1" applyAlignment="1" applyProtection="1">
      <alignment horizontal="left" vertical="center" wrapText="1"/>
      <protection/>
    </xf>
    <xf numFmtId="0" fontId="0" fillId="32" borderId="17" xfId="0" applyFill="1" applyBorder="1" applyAlignment="1" applyProtection="1">
      <alignment horizontal="left" vertical="center" wrapText="1"/>
      <protection/>
    </xf>
    <xf numFmtId="0" fontId="0" fillId="32" borderId="10" xfId="0" applyFill="1" applyBorder="1" applyAlignment="1" applyProtection="1">
      <alignment horizontal="left" vertical="center" wrapText="1"/>
      <protection/>
    </xf>
    <xf numFmtId="0" fontId="1" fillId="0" borderId="17" xfId="0" applyFont="1" applyBorder="1" applyAlignment="1" applyProtection="1">
      <alignment vertical="center" wrapText="1"/>
      <protection locked="0"/>
    </xf>
    <xf numFmtId="0" fontId="1" fillId="0" borderId="10"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12" xfId="0" applyFont="1" applyBorder="1" applyAlignment="1" applyProtection="1">
      <alignment vertical="center" wrapText="1"/>
      <protection locked="0"/>
    </xf>
    <xf numFmtId="0" fontId="1" fillId="0" borderId="20" xfId="0" applyFont="1" applyBorder="1" applyAlignment="1" applyProtection="1">
      <alignment vertical="center" wrapText="1"/>
      <protection locked="0"/>
    </xf>
    <xf numFmtId="0" fontId="1" fillId="0" borderId="15" xfId="0" applyFont="1" applyBorder="1" applyAlignment="1" applyProtection="1">
      <alignment vertical="center" wrapText="1"/>
      <protection locked="0"/>
    </xf>
    <xf numFmtId="0" fontId="0" fillId="32" borderId="48" xfId="0" applyFont="1" applyFill="1" applyBorder="1" applyAlignment="1" applyProtection="1">
      <alignment horizontal="left"/>
      <protection/>
    </xf>
    <xf numFmtId="0" fontId="0" fillId="32" borderId="13" xfId="0" applyFont="1" applyFill="1" applyBorder="1" applyAlignment="1" applyProtection="1">
      <alignment horizontal="left"/>
      <protection/>
    </xf>
    <xf numFmtId="0" fontId="0" fillId="33" borderId="11" xfId="0" applyFill="1" applyBorder="1" applyAlignment="1" applyProtection="1">
      <alignment horizontal="center"/>
      <protection/>
    </xf>
    <xf numFmtId="0" fontId="0" fillId="33" borderId="17" xfId="0" applyFill="1" applyBorder="1" applyAlignment="1" applyProtection="1">
      <alignment horizontal="center"/>
      <protection/>
    </xf>
    <xf numFmtId="0" fontId="0" fillId="33" borderId="10" xfId="0" applyFill="1" applyBorder="1" applyAlignment="1" applyProtection="1">
      <alignment horizontal="center"/>
      <protection/>
    </xf>
    <xf numFmtId="0" fontId="1" fillId="0" borderId="11" xfId="0" applyNumberFormat="1" applyFont="1" applyBorder="1" applyAlignment="1" applyProtection="1">
      <alignment horizontal="left" vertical="top" wrapText="1"/>
      <protection locked="0"/>
    </xf>
    <xf numFmtId="0" fontId="1" fillId="0" borderId="17" xfId="0" applyNumberFormat="1" applyFont="1" applyBorder="1" applyAlignment="1" applyProtection="1">
      <alignment horizontal="left" vertical="top" wrapText="1"/>
      <protection locked="0"/>
    </xf>
    <xf numFmtId="0" fontId="1" fillId="0" borderId="10" xfId="0" applyNumberFormat="1" applyFont="1" applyBorder="1" applyAlignment="1" applyProtection="1">
      <alignment horizontal="left" vertical="top" wrapText="1"/>
      <protection locked="0"/>
    </xf>
    <xf numFmtId="0" fontId="1" fillId="0" borderId="16" xfId="0" applyNumberFormat="1" applyFont="1" applyBorder="1" applyAlignment="1" applyProtection="1">
      <alignment horizontal="left" vertical="top" wrapText="1"/>
      <protection locked="0"/>
    </xf>
    <xf numFmtId="0" fontId="1" fillId="0" borderId="0" xfId="0" applyNumberFormat="1" applyFont="1" applyBorder="1" applyAlignment="1" applyProtection="1">
      <alignment horizontal="left" vertical="top" wrapText="1"/>
      <protection locked="0"/>
    </xf>
    <xf numFmtId="0" fontId="1" fillId="0" borderId="12" xfId="0" applyNumberFormat="1" applyFont="1" applyBorder="1" applyAlignment="1" applyProtection="1">
      <alignment horizontal="left" vertical="top" wrapText="1"/>
      <protection locked="0"/>
    </xf>
    <xf numFmtId="0" fontId="1" fillId="0" borderId="14" xfId="0" applyNumberFormat="1" applyFont="1" applyBorder="1" applyAlignment="1" applyProtection="1">
      <alignment horizontal="left" vertical="top" wrapText="1"/>
      <protection locked="0"/>
    </xf>
    <xf numFmtId="0" fontId="1" fillId="0" borderId="20" xfId="0" applyNumberFormat="1" applyFont="1" applyBorder="1" applyAlignment="1" applyProtection="1">
      <alignment horizontal="left" vertical="top" wrapText="1"/>
      <protection locked="0"/>
    </xf>
    <xf numFmtId="0" fontId="1" fillId="0" borderId="15" xfId="0" applyNumberFormat="1" applyFont="1" applyBorder="1" applyAlignment="1" applyProtection="1">
      <alignment horizontal="left" vertical="top" wrapText="1"/>
      <protection locked="0"/>
    </xf>
    <xf numFmtId="49" fontId="1" fillId="34" borderId="48" xfId="0" applyNumberFormat="1" applyFont="1" applyFill="1" applyBorder="1" applyAlignment="1" applyProtection="1">
      <alignment horizontal="center"/>
      <protection locked="0"/>
    </xf>
    <xf numFmtId="49" fontId="1" fillId="34" borderId="13" xfId="0" applyNumberFormat="1" applyFont="1" applyFill="1" applyBorder="1" applyAlignment="1" applyProtection="1">
      <alignment horizontal="center"/>
      <protection locked="0"/>
    </xf>
    <xf numFmtId="49" fontId="1" fillId="34" borderId="20" xfId="0" applyNumberFormat="1" applyFont="1" applyFill="1" applyBorder="1" applyAlignment="1" applyProtection="1">
      <alignment horizontal="center"/>
      <protection locked="0"/>
    </xf>
    <xf numFmtId="49" fontId="1" fillId="34" borderId="21" xfId="0" applyNumberFormat="1" applyFont="1" applyFill="1" applyBorder="1" applyAlignment="1" applyProtection="1">
      <alignment horizontal="center"/>
      <protection locked="0"/>
    </xf>
    <xf numFmtId="0" fontId="1" fillId="33" borderId="21" xfId="0" applyFont="1" applyFill="1" applyBorder="1" applyAlignment="1" applyProtection="1">
      <alignment horizontal="center" vertical="center"/>
      <protection/>
    </xf>
    <xf numFmtId="0" fontId="1" fillId="0" borderId="48" xfId="0" applyFont="1" applyBorder="1" applyAlignment="1" applyProtection="1">
      <alignment horizontal="center" wrapText="1"/>
      <protection locked="0"/>
    </xf>
    <xf numFmtId="0" fontId="1" fillId="0" borderId="13" xfId="0" applyFont="1" applyBorder="1" applyAlignment="1" applyProtection="1">
      <alignment horizontal="center" wrapText="1"/>
      <protection locked="0"/>
    </xf>
    <xf numFmtId="0" fontId="1" fillId="0" borderId="21" xfId="0" applyFont="1" applyBorder="1" applyAlignment="1" applyProtection="1">
      <alignment horizontal="center" wrapText="1"/>
      <protection locked="0"/>
    </xf>
    <xf numFmtId="0" fontId="15" fillId="33" borderId="48" xfId="0" applyFont="1" applyFill="1" applyBorder="1" applyAlignment="1">
      <alignment horizontal="center" vertical="center" wrapText="1"/>
    </xf>
    <xf numFmtId="0" fontId="15" fillId="33" borderId="13" xfId="0" applyFont="1" applyFill="1" applyBorder="1" applyAlignment="1">
      <alignment horizontal="center" vertical="center" wrapText="1"/>
    </xf>
    <xf numFmtId="0" fontId="15" fillId="33" borderId="21" xfId="0" applyFont="1" applyFill="1" applyBorder="1" applyAlignment="1">
      <alignment horizontal="center" vertical="center" wrapText="1"/>
    </xf>
    <xf numFmtId="49" fontId="1" fillId="34" borderId="48" xfId="0" applyNumberFormat="1" applyFont="1" applyFill="1" applyBorder="1" applyAlignment="1" applyProtection="1">
      <alignment horizontal="center" vertical="center" wrapText="1"/>
      <protection/>
    </xf>
    <xf numFmtId="49" fontId="1" fillId="34" borderId="13" xfId="0" applyNumberFormat="1" applyFont="1" applyFill="1" applyBorder="1" applyAlignment="1" applyProtection="1">
      <alignment horizontal="center" vertical="center" wrapText="1"/>
      <protection/>
    </xf>
    <xf numFmtId="49" fontId="1" fillId="34" borderId="17" xfId="0" applyNumberFormat="1" applyFont="1" applyFill="1" applyBorder="1" applyAlignment="1" applyProtection="1">
      <alignment horizontal="center" vertical="center" wrapText="1"/>
      <protection/>
    </xf>
    <xf numFmtId="49" fontId="1" fillId="34" borderId="21" xfId="0" applyNumberFormat="1" applyFont="1" applyFill="1" applyBorder="1" applyAlignment="1" applyProtection="1">
      <alignment horizontal="center" vertical="center" wrapText="1"/>
      <protection/>
    </xf>
    <xf numFmtId="0" fontId="0" fillId="32" borderId="21" xfId="0" applyFont="1" applyFill="1" applyBorder="1" applyAlignment="1" applyProtection="1">
      <alignment horizontal="left"/>
      <protection/>
    </xf>
    <xf numFmtId="0" fontId="3" fillId="0" borderId="48" xfId="44" applyFont="1" applyBorder="1" applyAlignment="1" applyProtection="1">
      <alignment horizontal="center" vertical="center" wrapText="1"/>
      <protection locked="0"/>
    </xf>
    <xf numFmtId="0" fontId="3" fillId="0" borderId="13" xfId="44"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0" fillId="32" borderId="48" xfId="0" applyFont="1" applyFill="1" applyBorder="1" applyAlignment="1">
      <alignment horizontal="right" vertical="top" wrapText="1"/>
    </xf>
    <xf numFmtId="0" fontId="0" fillId="32" borderId="13" xfId="0" applyFont="1" applyFill="1" applyBorder="1" applyAlignment="1">
      <alignment horizontal="right" vertical="top" wrapText="1"/>
    </xf>
    <xf numFmtId="0" fontId="0" fillId="32" borderId="21" xfId="0" applyFont="1" applyFill="1" applyBorder="1" applyAlignment="1">
      <alignment horizontal="right" vertical="top" wrapText="1"/>
    </xf>
    <xf numFmtId="49" fontId="0" fillId="32" borderId="48" xfId="0" applyNumberFormat="1" applyFont="1" applyFill="1" applyBorder="1" applyAlignment="1" applyProtection="1">
      <alignment horizontal="left"/>
      <protection/>
    </xf>
    <xf numFmtId="49" fontId="0" fillId="32" borderId="13" xfId="0" applyNumberFormat="1" applyFont="1" applyFill="1" applyBorder="1" applyAlignment="1" applyProtection="1">
      <alignment horizontal="left"/>
      <protection/>
    </xf>
    <xf numFmtId="49" fontId="0" fillId="32" borderId="21" xfId="0" applyNumberFormat="1" applyFont="1" applyFill="1" applyBorder="1" applyAlignment="1" applyProtection="1">
      <alignment horizontal="left"/>
      <protection/>
    </xf>
    <xf numFmtId="0" fontId="0" fillId="0" borderId="17" xfId="0" applyNumberFormat="1" applyBorder="1" applyAlignment="1" applyProtection="1">
      <alignment/>
      <protection locked="0"/>
    </xf>
    <xf numFmtId="0" fontId="0" fillId="0" borderId="10" xfId="0" applyNumberFormat="1" applyBorder="1" applyAlignment="1" applyProtection="1">
      <alignment/>
      <protection locked="0"/>
    </xf>
    <xf numFmtId="0" fontId="0" fillId="0" borderId="16" xfId="0" applyNumberFormat="1" applyBorder="1" applyAlignment="1" applyProtection="1">
      <alignment/>
      <protection locked="0"/>
    </xf>
    <xf numFmtId="0" fontId="0" fillId="0" borderId="0" xfId="0" applyNumberFormat="1" applyAlignment="1" applyProtection="1">
      <alignment/>
      <protection locked="0"/>
    </xf>
    <xf numFmtId="0" fontId="0" fillId="0" borderId="12" xfId="0" applyNumberFormat="1" applyBorder="1" applyAlignment="1" applyProtection="1">
      <alignment/>
      <protection locked="0"/>
    </xf>
    <xf numFmtId="0" fontId="0" fillId="0" borderId="14" xfId="0" applyNumberFormat="1" applyBorder="1" applyAlignment="1" applyProtection="1">
      <alignment/>
      <protection locked="0"/>
    </xf>
    <xf numFmtId="0" fontId="0" fillId="0" borderId="20" xfId="0" applyNumberFormat="1" applyBorder="1" applyAlignment="1" applyProtection="1">
      <alignment/>
      <protection locked="0"/>
    </xf>
    <xf numFmtId="0" fontId="0" fillId="0" borderId="15" xfId="0" applyNumberFormat="1" applyBorder="1" applyAlignment="1" applyProtection="1">
      <alignment/>
      <protection locked="0"/>
    </xf>
    <xf numFmtId="49" fontId="0" fillId="32" borderId="48" xfId="0" applyNumberFormat="1" applyFont="1" applyFill="1" applyBorder="1" applyAlignment="1" applyProtection="1">
      <alignment horizontal="right"/>
      <protection/>
    </xf>
    <xf numFmtId="49" fontId="0" fillId="32" borderId="13" xfId="0" applyNumberFormat="1" applyFont="1" applyFill="1" applyBorder="1" applyAlignment="1" applyProtection="1">
      <alignment horizontal="right"/>
      <protection/>
    </xf>
    <xf numFmtId="49" fontId="0" fillId="32" borderId="21" xfId="0" applyNumberFormat="1" applyFont="1" applyFill="1" applyBorder="1" applyAlignment="1" applyProtection="1">
      <alignment horizontal="right"/>
      <protection/>
    </xf>
    <xf numFmtId="0" fontId="0" fillId="32" borderId="11" xfId="0" applyFont="1" applyFill="1" applyBorder="1" applyAlignment="1" applyProtection="1">
      <alignment horizontal="center" vertical="center"/>
      <protection/>
    </xf>
    <xf numFmtId="0" fontId="0" fillId="32" borderId="17" xfId="0" applyFont="1" applyFill="1" applyBorder="1" applyAlignment="1" applyProtection="1">
      <alignment horizontal="center" vertical="center"/>
      <protection/>
    </xf>
    <xf numFmtId="0" fontId="0" fillId="32" borderId="10" xfId="0" applyFont="1" applyFill="1" applyBorder="1" applyAlignment="1" applyProtection="1">
      <alignment horizontal="center" vertical="center"/>
      <protection/>
    </xf>
    <xf numFmtId="181" fontId="1" fillId="32" borderId="48" xfId="0" applyNumberFormat="1" applyFont="1" applyFill="1" applyBorder="1" applyAlignment="1" applyProtection="1">
      <alignment horizontal="center"/>
      <protection/>
    </xf>
    <xf numFmtId="0" fontId="0" fillId="32" borderId="13" xfId="0" applyFill="1" applyBorder="1" applyAlignment="1" applyProtection="1">
      <alignment/>
      <protection/>
    </xf>
    <xf numFmtId="0" fontId="0" fillId="32" borderId="21" xfId="0" applyFill="1" applyBorder="1" applyAlignment="1" applyProtection="1">
      <alignment/>
      <protection/>
    </xf>
    <xf numFmtId="49" fontId="1" fillId="33" borderId="48" xfId="0" applyNumberFormat="1" applyFont="1" applyFill="1" applyBorder="1" applyAlignment="1" applyProtection="1">
      <alignment horizontal="center" vertical="center"/>
      <protection/>
    </xf>
    <xf numFmtId="49" fontId="1" fillId="33" borderId="13" xfId="0" applyNumberFormat="1" applyFont="1" applyFill="1" applyBorder="1" applyAlignment="1" applyProtection="1">
      <alignment horizontal="center" vertical="center"/>
      <protection/>
    </xf>
    <xf numFmtId="49" fontId="1" fillId="33" borderId="21" xfId="0" applyNumberFormat="1" applyFont="1" applyFill="1" applyBorder="1" applyAlignment="1" applyProtection="1">
      <alignment horizontal="center" vertical="center"/>
      <protection/>
    </xf>
    <xf numFmtId="0" fontId="0" fillId="32" borderId="48" xfId="0" applyFont="1" applyFill="1" applyBorder="1" applyAlignment="1">
      <alignment horizontal="right" vertical="center" wrapText="1"/>
    </xf>
    <xf numFmtId="0" fontId="0" fillId="32" borderId="13" xfId="0" applyFont="1" applyFill="1" applyBorder="1" applyAlignment="1">
      <alignment horizontal="right" vertical="center" wrapText="1"/>
    </xf>
    <xf numFmtId="0" fontId="0" fillId="32" borderId="21" xfId="0" applyFont="1" applyFill="1" applyBorder="1" applyAlignment="1">
      <alignment horizontal="right" vertical="center" wrapText="1"/>
    </xf>
    <xf numFmtId="0" fontId="0" fillId="32" borderId="13" xfId="0" applyFill="1" applyBorder="1" applyAlignment="1" applyProtection="1">
      <alignment horizontal="left"/>
      <protection/>
    </xf>
    <xf numFmtId="0" fontId="0" fillId="32" borderId="15" xfId="0" applyFill="1" applyBorder="1" applyAlignment="1" applyProtection="1">
      <alignment horizontal="left"/>
      <protection/>
    </xf>
    <xf numFmtId="0" fontId="1" fillId="0" borderId="48" xfId="0" applyFont="1" applyBorder="1" applyAlignment="1" applyProtection="1">
      <alignment horizontal="center" vertical="center" wrapText="1"/>
      <protection locked="0"/>
    </xf>
    <xf numFmtId="0" fontId="0" fillId="0" borderId="17" xfId="0" applyBorder="1" applyAlignment="1" applyProtection="1">
      <alignment horizontal="center"/>
      <protection/>
    </xf>
    <xf numFmtId="0" fontId="0" fillId="32" borderId="24" xfId="0" applyFont="1" applyFill="1" applyBorder="1" applyAlignment="1" applyProtection="1">
      <alignment horizontal="left" vertical="center"/>
      <protection/>
    </xf>
    <xf numFmtId="0" fontId="0" fillId="32" borderId="24" xfId="0" applyFill="1" applyBorder="1" applyAlignment="1" applyProtection="1">
      <alignment horizontal="left" vertical="center"/>
      <protection/>
    </xf>
    <xf numFmtId="0" fontId="0" fillId="32" borderId="48" xfId="0" applyFont="1" applyFill="1" applyBorder="1" applyAlignment="1">
      <alignment horizontal="right"/>
    </xf>
    <xf numFmtId="0" fontId="0" fillId="32" borderId="13" xfId="0" applyFont="1" applyFill="1" applyBorder="1" applyAlignment="1">
      <alignment horizontal="right"/>
    </xf>
    <xf numFmtId="0" fontId="0" fillId="32" borderId="21" xfId="0" applyFont="1" applyFill="1" applyBorder="1" applyAlignment="1">
      <alignment horizontal="right"/>
    </xf>
    <xf numFmtId="164" fontId="1" fillId="32" borderId="48" xfId="0" applyNumberFormat="1" applyFont="1" applyFill="1" applyBorder="1" applyAlignment="1" applyProtection="1">
      <alignment horizontal="center" wrapText="1"/>
      <protection/>
    </xf>
    <xf numFmtId="0" fontId="1" fillId="32" borderId="48" xfId="0" applyFont="1" applyFill="1" applyBorder="1" applyAlignment="1" applyProtection="1">
      <alignment horizontal="center" wrapText="1"/>
      <protection/>
    </xf>
    <xf numFmtId="0" fontId="0" fillId="32" borderId="14" xfId="0" applyFont="1" applyFill="1" applyBorder="1" applyAlignment="1" applyProtection="1">
      <alignment horizontal="left" vertical="center"/>
      <protection/>
    </xf>
    <xf numFmtId="0" fontId="0" fillId="32" borderId="20" xfId="0" applyFont="1" applyFill="1" applyBorder="1" applyAlignment="1" applyProtection="1">
      <alignment horizontal="left" vertical="center"/>
      <protection/>
    </xf>
    <xf numFmtId="0" fontId="0" fillId="32" borderId="15" xfId="0" applyFont="1" applyFill="1" applyBorder="1" applyAlignment="1" applyProtection="1">
      <alignment horizontal="left" vertical="center"/>
      <protection/>
    </xf>
    <xf numFmtId="0" fontId="0" fillId="33" borderId="10" xfId="0" applyFill="1" applyBorder="1" applyAlignment="1" applyProtection="1">
      <alignment horizontal="center" vertical="center"/>
      <protection/>
    </xf>
    <xf numFmtId="0" fontId="1" fillId="32" borderId="11" xfId="0" applyFont="1" applyFill="1" applyBorder="1" applyAlignment="1" applyProtection="1">
      <alignment horizontal="left" vertical="top" wrapText="1"/>
      <protection hidden="1"/>
    </xf>
    <xf numFmtId="0" fontId="1" fillId="32" borderId="17" xfId="0" applyFont="1" applyFill="1" applyBorder="1" applyAlignment="1" applyProtection="1">
      <alignment horizontal="left" vertical="top" wrapText="1"/>
      <protection hidden="1"/>
    </xf>
    <xf numFmtId="186" fontId="1" fillId="0" borderId="18" xfId="0" applyNumberFormat="1" applyFont="1" applyBorder="1" applyAlignment="1" applyProtection="1">
      <alignment horizontal="right" vertical="center"/>
      <protection locked="0"/>
    </xf>
    <xf numFmtId="0" fontId="13" fillId="32" borderId="48" xfId="0" applyFont="1" applyFill="1" applyBorder="1" applyAlignment="1">
      <alignment vertical="top" wrapText="1"/>
    </xf>
    <xf numFmtId="0" fontId="13" fillId="32" borderId="13" xfId="0" applyFont="1" applyFill="1" applyBorder="1" applyAlignment="1">
      <alignment vertical="top" wrapText="1"/>
    </xf>
    <xf numFmtId="0" fontId="13" fillId="32" borderId="21" xfId="0" applyFont="1" applyFill="1" applyBorder="1" applyAlignment="1">
      <alignment vertical="top" wrapText="1"/>
    </xf>
    <xf numFmtId="10" fontId="1" fillId="32" borderId="18" xfId="0" applyNumberFormat="1" applyFont="1" applyFill="1" applyBorder="1" applyAlignment="1" applyProtection="1">
      <alignment horizontal="right"/>
      <protection/>
    </xf>
    <xf numFmtId="0" fontId="1" fillId="33" borderId="11" xfId="0" applyFont="1" applyFill="1" applyBorder="1" applyAlignment="1" applyProtection="1">
      <alignment horizontal="center" vertical="center" wrapText="1"/>
      <protection/>
    </xf>
    <xf numFmtId="0" fontId="0" fillId="32" borderId="18" xfId="0" applyFont="1" applyFill="1" applyBorder="1" applyAlignment="1" applyProtection="1">
      <alignment horizontal="left" vertical="center"/>
      <protection/>
    </xf>
    <xf numFmtId="0" fontId="0" fillId="32" borderId="23" xfId="0" applyFill="1" applyBorder="1" applyAlignment="1" applyProtection="1">
      <alignment horizontal="center" vertical="center"/>
      <protection/>
    </xf>
    <xf numFmtId="0" fontId="0" fillId="32" borderId="24" xfId="0" applyFill="1" applyBorder="1" applyAlignment="1" applyProtection="1">
      <alignment horizontal="center" vertical="center"/>
      <protection/>
    </xf>
    <xf numFmtId="0" fontId="0" fillId="32" borderId="48" xfId="0" applyFont="1" applyFill="1" applyBorder="1" applyAlignment="1">
      <alignment horizontal="left"/>
    </xf>
    <xf numFmtId="0" fontId="0" fillId="32" borderId="13" xfId="0" applyFont="1" applyFill="1" applyBorder="1" applyAlignment="1">
      <alignment horizontal="left"/>
    </xf>
    <xf numFmtId="0" fontId="0" fillId="32" borderId="21" xfId="0" applyFont="1" applyFill="1" applyBorder="1" applyAlignment="1">
      <alignment horizontal="left"/>
    </xf>
    <xf numFmtId="0" fontId="13" fillId="32" borderId="11" xfId="0" applyFont="1" applyFill="1" applyBorder="1" applyAlignment="1">
      <alignment horizontal="center" wrapText="1"/>
    </xf>
    <xf numFmtId="0" fontId="13" fillId="32" borderId="17" xfId="0" applyFont="1" applyFill="1" applyBorder="1" applyAlignment="1">
      <alignment horizontal="center" wrapText="1"/>
    </xf>
    <xf numFmtId="0" fontId="13" fillId="32" borderId="16" xfId="0" applyFont="1" applyFill="1" applyBorder="1" applyAlignment="1">
      <alignment horizontal="center" wrapText="1"/>
    </xf>
    <xf numFmtId="0" fontId="13" fillId="32" borderId="0" xfId="0" applyFont="1" applyFill="1" applyBorder="1" applyAlignment="1">
      <alignment horizontal="center" wrapText="1"/>
    </xf>
    <xf numFmtId="0" fontId="13" fillId="32" borderId="20" xfId="0" applyFont="1" applyFill="1" applyBorder="1" applyAlignment="1">
      <alignment horizontal="center" wrapText="1"/>
    </xf>
    <xf numFmtId="0" fontId="13" fillId="32" borderId="10" xfId="0" applyFont="1" applyFill="1" applyBorder="1" applyAlignment="1">
      <alignment horizontal="center" wrapText="1"/>
    </xf>
    <xf numFmtId="0" fontId="0" fillId="32" borderId="21" xfId="0" applyFill="1" applyBorder="1" applyAlignment="1" applyProtection="1">
      <alignment horizontal="left" vertical="center"/>
      <protection/>
    </xf>
    <xf numFmtId="0" fontId="0" fillId="32" borderId="18" xfId="0" applyFill="1" applyBorder="1" applyAlignment="1" applyProtection="1">
      <alignment horizontal="center" vertical="center" wrapText="1"/>
      <protection/>
    </xf>
    <xf numFmtId="0" fontId="0" fillId="32" borderId="18" xfId="0" applyFont="1" applyFill="1" applyBorder="1" applyAlignment="1" applyProtection="1">
      <alignment horizontal="center"/>
      <protection/>
    </xf>
    <xf numFmtId="0" fontId="1" fillId="0" borderId="13" xfId="0" applyFont="1" applyBorder="1" applyAlignment="1" applyProtection="1">
      <alignment horizontal="center"/>
      <protection locked="0"/>
    </xf>
    <xf numFmtId="49" fontId="0" fillId="32" borderId="48" xfId="0" applyNumberFormat="1" applyFont="1" applyFill="1" applyBorder="1" applyAlignment="1" applyProtection="1">
      <alignment horizontal="right" vertical="center"/>
      <protection/>
    </xf>
    <xf numFmtId="49" fontId="0" fillId="32" borderId="13" xfId="0" applyNumberFormat="1" applyFont="1" applyFill="1" applyBorder="1" applyAlignment="1" applyProtection="1">
      <alignment horizontal="right" vertical="center"/>
      <protection/>
    </xf>
    <xf numFmtId="49" fontId="0" fillId="32" borderId="21" xfId="0" applyNumberFormat="1" applyFont="1" applyFill="1" applyBorder="1" applyAlignment="1" applyProtection="1">
      <alignment horizontal="right" vertical="center"/>
      <protection/>
    </xf>
    <xf numFmtId="0" fontId="1" fillId="33" borderId="16" xfId="0" applyFont="1" applyFill="1" applyBorder="1" applyAlignment="1" applyProtection="1">
      <alignment horizontal="center" vertical="center" wrapText="1"/>
      <protection/>
    </xf>
    <xf numFmtId="0" fontId="1" fillId="33" borderId="17" xfId="0" applyFont="1" applyFill="1" applyBorder="1" applyAlignment="1" applyProtection="1">
      <alignment horizontal="center" vertical="center" wrapText="1"/>
      <protection/>
    </xf>
    <xf numFmtId="0" fontId="1" fillId="33" borderId="12" xfId="0" applyFont="1" applyFill="1" applyBorder="1" applyAlignment="1" applyProtection="1">
      <alignment horizontal="center" vertical="center" wrapText="1"/>
      <protection/>
    </xf>
    <xf numFmtId="0" fontId="0" fillId="32" borderId="16" xfId="0" applyFill="1" applyBorder="1" applyAlignment="1" applyProtection="1">
      <alignment horizontal="center"/>
      <protection/>
    </xf>
    <xf numFmtId="0" fontId="0" fillId="32" borderId="0" xfId="0" applyFill="1" applyBorder="1" applyAlignment="1" applyProtection="1">
      <alignment horizontal="center"/>
      <protection/>
    </xf>
    <xf numFmtId="0" fontId="0" fillId="32" borderId="12" xfId="0" applyFill="1" applyBorder="1" applyAlignment="1" applyProtection="1">
      <alignment horizontal="center"/>
      <protection/>
    </xf>
    <xf numFmtId="3" fontId="16" fillId="32" borderId="23" xfId="0" applyNumberFormat="1" applyFont="1" applyFill="1" applyBorder="1" applyAlignment="1" applyProtection="1">
      <alignment vertical="center"/>
      <protection/>
    </xf>
    <xf numFmtId="3" fontId="17" fillId="32" borderId="13" xfId="0" applyNumberFormat="1" applyFont="1" applyFill="1" applyBorder="1" applyAlignment="1">
      <alignment vertical="center" wrapText="1"/>
    </xf>
    <xf numFmtId="3" fontId="16" fillId="32" borderId="13" xfId="0" applyNumberFormat="1" applyFont="1" applyFill="1" applyBorder="1" applyAlignment="1" applyProtection="1">
      <alignment horizontal="right" vertical="center" wrapText="1"/>
      <protection/>
    </xf>
    <xf numFmtId="0" fontId="0" fillId="32" borderId="48" xfId="0" applyFont="1" applyFill="1" applyBorder="1" applyAlignment="1">
      <alignment horizontal="center" vertical="top" wrapText="1"/>
    </xf>
    <xf numFmtId="0" fontId="0" fillId="32" borderId="13" xfId="0" applyFont="1" applyFill="1" applyBorder="1" applyAlignment="1">
      <alignment horizontal="center" vertical="top" wrapText="1"/>
    </xf>
    <xf numFmtId="0" fontId="0" fillId="32" borderId="21" xfId="0" applyFont="1" applyFill="1" applyBorder="1" applyAlignment="1">
      <alignment horizontal="center" vertical="top" wrapText="1"/>
    </xf>
    <xf numFmtId="10" fontId="0" fillId="32" borderId="16" xfId="0" applyNumberFormat="1" applyFill="1" applyBorder="1" applyAlignment="1" applyProtection="1">
      <alignment horizontal="center"/>
      <protection/>
    </xf>
    <xf numFmtId="10" fontId="0" fillId="32" borderId="12" xfId="0" applyNumberFormat="1" applyFill="1" applyBorder="1" applyAlignment="1" applyProtection="1">
      <alignment horizontal="center"/>
      <protection/>
    </xf>
    <xf numFmtId="182" fontId="1" fillId="0" borderId="18" xfId="0" applyNumberFormat="1" applyFont="1" applyBorder="1" applyAlignment="1" applyProtection="1">
      <alignment horizontal="right"/>
      <protection locked="0"/>
    </xf>
    <xf numFmtId="49" fontId="0" fillId="32" borderId="18" xfId="0" applyNumberFormat="1" applyFont="1" applyFill="1" applyBorder="1" applyAlignment="1" applyProtection="1">
      <alignment horizontal="left" vertical="center" wrapText="1"/>
      <protection/>
    </xf>
    <xf numFmtId="49" fontId="0" fillId="32" borderId="48" xfId="0" applyNumberFormat="1" applyFont="1" applyFill="1" applyBorder="1" applyAlignment="1" applyProtection="1">
      <alignment horizontal="left" vertical="center"/>
      <protection/>
    </xf>
    <xf numFmtId="49" fontId="0" fillId="32" borderId="13" xfId="0" applyNumberFormat="1" applyFont="1" applyFill="1" applyBorder="1" applyAlignment="1" applyProtection="1">
      <alignment horizontal="left" vertical="center"/>
      <protection/>
    </xf>
    <xf numFmtId="49" fontId="0" fillId="32" borderId="21" xfId="0" applyNumberFormat="1" applyFont="1" applyFill="1" applyBorder="1" applyAlignment="1" applyProtection="1">
      <alignment horizontal="left" vertical="center"/>
      <protection/>
    </xf>
    <xf numFmtId="182" fontId="1" fillId="32" borderId="18" xfId="0" applyNumberFormat="1" applyFont="1" applyFill="1" applyBorder="1" applyAlignment="1" applyProtection="1">
      <alignment horizontal="right"/>
      <protection/>
    </xf>
    <xf numFmtId="0" fontId="13" fillId="32" borderId="24" xfId="0" applyFont="1" applyFill="1" applyBorder="1" applyAlignment="1">
      <alignment horizontal="center" vertical="center" wrapText="1"/>
    </xf>
    <xf numFmtId="0" fontId="13" fillId="32" borderId="19" xfId="0" applyFont="1" applyFill="1" applyBorder="1" applyAlignment="1">
      <alignment horizontal="center" vertical="center" wrapText="1"/>
    </xf>
    <xf numFmtId="183" fontId="17" fillId="32" borderId="48" xfId="0" applyNumberFormat="1" applyFont="1" applyFill="1" applyBorder="1" applyAlignment="1" applyProtection="1">
      <alignment vertical="center" wrapText="1"/>
      <protection/>
    </xf>
    <xf numFmtId="183" fontId="17" fillId="32" borderId="21" xfId="0" applyNumberFormat="1" applyFont="1" applyFill="1" applyBorder="1" applyAlignment="1" applyProtection="1">
      <alignment vertical="center" wrapText="1"/>
      <protection/>
    </xf>
    <xf numFmtId="183" fontId="17" fillId="32" borderId="48" xfId="0" applyNumberFormat="1" applyFont="1" applyFill="1" applyBorder="1" applyAlignment="1">
      <alignment vertical="center" wrapText="1"/>
    </xf>
    <xf numFmtId="183" fontId="17" fillId="32" borderId="21" xfId="0" applyNumberFormat="1" applyFont="1" applyFill="1" applyBorder="1" applyAlignment="1">
      <alignment vertical="center" wrapText="1"/>
    </xf>
    <xf numFmtId="183" fontId="16" fillId="32" borderId="48" xfId="0" applyNumberFormat="1" applyFont="1" applyFill="1" applyBorder="1" applyAlignment="1" applyProtection="1">
      <alignment horizontal="right" vertical="center" wrapText="1"/>
      <protection/>
    </xf>
    <xf numFmtId="183" fontId="16" fillId="32" borderId="21" xfId="0" applyNumberFormat="1" applyFont="1" applyFill="1" applyBorder="1" applyAlignment="1" applyProtection="1">
      <alignment horizontal="right" vertical="center" wrapText="1"/>
      <protection/>
    </xf>
    <xf numFmtId="183" fontId="17" fillId="32" borderId="18" xfId="0" applyNumberFormat="1" applyFont="1" applyFill="1" applyBorder="1" applyAlignment="1">
      <alignment vertical="center" wrapText="1"/>
    </xf>
    <xf numFmtId="3" fontId="1" fillId="32" borderId="24" xfId="0" applyNumberFormat="1" applyFont="1" applyFill="1" applyBorder="1" applyAlignment="1" applyProtection="1">
      <alignment horizontal="right"/>
      <protection/>
    </xf>
    <xf numFmtId="183" fontId="17" fillId="32" borderId="24" xfId="0" applyNumberFormat="1" applyFont="1" applyFill="1" applyBorder="1" applyAlignment="1">
      <alignment vertical="center" wrapText="1"/>
    </xf>
    <xf numFmtId="0" fontId="0" fillId="32" borderId="18" xfId="0" applyFill="1" applyBorder="1" applyAlignment="1" applyProtection="1">
      <alignment horizontal="left" vertical="center"/>
      <protection/>
    </xf>
    <xf numFmtId="183" fontId="16" fillId="32" borderId="23" xfId="0" applyNumberFormat="1" applyFont="1" applyFill="1" applyBorder="1" applyAlignment="1" applyProtection="1">
      <alignment horizontal="right" vertical="center" wrapText="1"/>
      <protection/>
    </xf>
    <xf numFmtId="49" fontId="0" fillId="32" borderId="11" xfId="0" applyNumberFormat="1" applyFont="1" applyFill="1" applyBorder="1" applyAlignment="1" applyProtection="1">
      <alignment horizontal="left" vertical="center"/>
      <protection/>
    </xf>
    <xf numFmtId="49" fontId="0" fillId="32" borderId="17" xfId="0" applyNumberFormat="1" applyFont="1" applyFill="1" applyBorder="1" applyAlignment="1" applyProtection="1">
      <alignment horizontal="left" vertical="center"/>
      <protection/>
    </xf>
    <xf numFmtId="49" fontId="0" fillId="32" borderId="10" xfId="0" applyNumberFormat="1" applyFont="1" applyFill="1" applyBorder="1" applyAlignment="1" applyProtection="1">
      <alignment horizontal="left" vertical="center"/>
      <protection/>
    </xf>
    <xf numFmtId="3" fontId="1" fillId="32" borderId="18" xfId="0" applyNumberFormat="1" applyFont="1" applyFill="1" applyBorder="1" applyAlignment="1" applyProtection="1">
      <alignment horizontal="right"/>
      <protection/>
    </xf>
    <xf numFmtId="0" fontId="0" fillId="32" borderId="21" xfId="0" applyFill="1" applyBorder="1" applyAlignment="1" applyProtection="1">
      <alignment horizontal="center" vertical="center"/>
      <protection/>
    </xf>
    <xf numFmtId="0" fontId="0" fillId="32" borderId="13" xfId="0" applyFill="1" applyBorder="1" applyAlignment="1" applyProtection="1">
      <alignment horizontal="center" vertical="center"/>
      <protection/>
    </xf>
    <xf numFmtId="49" fontId="0" fillId="32" borderId="23" xfId="0" applyNumberFormat="1" applyFont="1" applyFill="1" applyBorder="1" applyAlignment="1" applyProtection="1">
      <alignment horizontal="left" vertical="center" wrapText="1"/>
      <protection/>
    </xf>
    <xf numFmtId="3" fontId="1" fillId="32" borderId="18" xfId="0" applyNumberFormat="1" applyFont="1" applyFill="1" applyBorder="1" applyAlignment="1" applyProtection="1">
      <alignment horizontal="right" vertical="center"/>
      <protection/>
    </xf>
    <xf numFmtId="0" fontId="0" fillId="32" borderId="24" xfId="0" applyFont="1" applyFill="1" applyBorder="1" applyAlignment="1">
      <alignment horizontal="center" vertical="top" wrapText="1"/>
    </xf>
    <xf numFmtId="0" fontId="14" fillId="32" borderId="11" xfId="0" applyFont="1" applyFill="1" applyBorder="1" applyAlignment="1">
      <alignment horizontal="center" vertical="center" wrapText="1"/>
    </xf>
    <xf numFmtId="0" fontId="14" fillId="32" borderId="10" xfId="0" applyFont="1" applyFill="1" applyBorder="1" applyAlignment="1">
      <alignment horizontal="center" vertical="center" wrapText="1"/>
    </xf>
    <xf numFmtId="0" fontId="14" fillId="32" borderId="14" xfId="0" applyFont="1" applyFill="1" applyBorder="1" applyAlignment="1">
      <alignment horizontal="center" vertical="center" wrapText="1"/>
    </xf>
    <xf numFmtId="0" fontId="14" fillId="32" borderId="15" xfId="0" applyFont="1" applyFill="1" applyBorder="1" applyAlignment="1">
      <alignment horizontal="center" vertical="center" wrapText="1"/>
    </xf>
    <xf numFmtId="0" fontId="11" fillId="32" borderId="18" xfId="0" applyFont="1" applyFill="1" applyBorder="1" applyAlignment="1">
      <alignment horizontal="center" vertical="top" wrapText="1"/>
    </xf>
    <xf numFmtId="0" fontId="11" fillId="32" borderId="48" xfId="0" applyFont="1" applyFill="1" applyBorder="1" applyAlignment="1">
      <alignment horizontal="center" vertical="top" wrapText="1"/>
    </xf>
    <xf numFmtId="0" fontId="11" fillId="32" borderId="13" xfId="0" applyFont="1" applyFill="1" applyBorder="1" applyAlignment="1">
      <alignment horizontal="center" vertical="top" wrapText="1"/>
    </xf>
    <xf numFmtId="0" fontId="11" fillId="32" borderId="10" xfId="0" applyFont="1" applyFill="1" applyBorder="1" applyAlignment="1">
      <alignment horizontal="center" vertical="top" wrapText="1"/>
    </xf>
    <xf numFmtId="0" fontId="11" fillId="32" borderId="23" xfId="0" applyFont="1" applyFill="1" applyBorder="1" applyAlignment="1">
      <alignment horizontal="center" vertical="top" textRotation="180" wrapText="1"/>
    </xf>
    <xf numFmtId="0" fontId="11" fillId="32" borderId="18" xfId="0" applyFont="1" applyFill="1" applyBorder="1" applyAlignment="1">
      <alignment horizontal="center" vertical="top" textRotation="180" wrapText="1"/>
    </xf>
    <xf numFmtId="0" fontId="11" fillId="32" borderId="21" xfId="0" applyFont="1" applyFill="1" applyBorder="1" applyAlignment="1">
      <alignment horizontal="center" vertical="top" textRotation="180" wrapText="1"/>
    </xf>
    <xf numFmtId="0" fontId="11" fillId="32" borderId="10" xfId="0" applyFont="1" applyFill="1" applyBorder="1" applyAlignment="1">
      <alignment horizontal="center" vertical="top" textRotation="180" wrapText="1"/>
    </xf>
    <xf numFmtId="0" fontId="0" fillId="0" borderId="13" xfId="0" applyBorder="1" applyAlignment="1">
      <alignment vertical="center"/>
    </xf>
    <xf numFmtId="0" fontId="0" fillId="0" borderId="21" xfId="0" applyBorder="1" applyAlignment="1">
      <alignment vertical="center"/>
    </xf>
    <xf numFmtId="183" fontId="16" fillId="32" borderId="11" xfId="0" applyNumberFormat="1" applyFont="1" applyFill="1" applyBorder="1" applyAlignment="1" applyProtection="1">
      <alignment horizontal="right" vertical="center" wrapText="1"/>
      <protection/>
    </xf>
    <xf numFmtId="183" fontId="16" fillId="32" borderId="10" xfId="0" applyNumberFormat="1" applyFont="1" applyFill="1" applyBorder="1" applyAlignment="1" applyProtection="1">
      <alignment horizontal="right" vertical="center" wrapText="1"/>
      <protection/>
    </xf>
    <xf numFmtId="183" fontId="16" fillId="32" borderId="23" xfId="0" applyNumberFormat="1" applyFont="1" applyFill="1" applyBorder="1" applyAlignment="1" applyProtection="1">
      <alignment vertical="center"/>
      <protection/>
    </xf>
    <xf numFmtId="183" fontId="17" fillId="32" borderId="11" xfId="0" applyNumberFormat="1" applyFont="1" applyFill="1" applyBorder="1" applyAlignment="1">
      <alignment vertical="center" wrapText="1"/>
    </xf>
    <xf numFmtId="0" fontId="1" fillId="0" borderId="18" xfId="0" applyFont="1" applyFill="1" applyBorder="1" applyAlignment="1" applyProtection="1">
      <alignment horizontal="left" vertical="center"/>
      <protection locked="0"/>
    </xf>
    <xf numFmtId="187" fontId="1" fillId="0" borderId="18" xfId="0" applyNumberFormat="1" applyFont="1" applyFill="1" applyBorder="1" applyAlignment="1" applyProtection="1">
      <alignment horizontal="right" vertical="center"/>
      <protection locked="0"/>
    </xf>
    <xf numFmtId="0" fontId="0" fillId="33" borderId="24" xfId="0" applyFill="1" applyBorder="1" applyAlignment="1" applyProtection="1">
      <alignment horizontal="center"/>
      <protection/>
    </xf>
    <xf numFmtId="0" fontId="0" fillId="33" borderId="18" xfId="0" applyFill="1" applyBorder="1" applyAlignment="1" applyProtection="1">
      <alignment horizontal="center"/>
      <protection/>
    </xf>
    <xf numFmtId="0" fontId="0" fillId="32" borderId="17" xfId="0" applyFont="1" applyFill="1" applyBorder="1" applyAlignment="1" applyProtection="1">
      <alignment horizontal="left" vertical="center" wrapText="1"/>
      <protection/>
    </xf>
    <xf numFmtId="0" fontId="0" fillId="32" borderId="10" xfId="0" applyFont="1" applyFill="1" applyBorder="1" applyAlignment="1" applyProtection="1">
      <alignment horizontal="left" vertical="center" wrapText="1"/>
      <protection/>
    </xf>
    <xf numFmtId="0" fontId="1" fillId="0" borderId="18" xfId="0" applyFont="1" applyFill="1" applyBorder="1" applyAlignment="1" applyProtection="1">
      <alignment horizontal="right" vertical="center"/>
      <protection locked="0"/>
    </xf>
    <xf numFmtId="187" fontId="1" fillId="32" borderId="18" xfId="0" applyNumberFormat="1" applyFont="1" applyFill="1" applyBorder="1" applyAlignment="1" applyProtection="1">
      <alignment horizontal="right" vertical="center"/>
      <protection/>
    </xf>
    <xf numFmtId="0" fontId="1" fillId="32" borderId="24" xfId="0" applyFont="1" applyFill="1" applyBorder="1" applyAlignment="1" applyProtection="1">
      <alignment horizontal="right"/>
      <protection/>
    </xf>
    <xf numFmtId="0" fontId="0" fillId="32" borderId="11" xfId="0" applyFont="1" applyFill="1" applyBorder="1" applyAlignment="1" applyProtection="1">
      <alignment horizontal="right" vertical="center"/>
      <protection/>
    </xf>
    <xf numFmtId="0" fontId="0" fillId="32" borderId="17" xfId="0" applyFill="1" applyBorder="1" applyAlignment="1" applyProtection="1">
      <alignment horizontal="right" vertical="center"/>
      <protection/>
    </xf>
    <xf numFmtId="0" fontId="0" fillId="32" borderId="10" xfId="0" applyFill="1" applyBorder="1" applyAlignment="1" applyProtection="1">
      <alignment horizontal="right" vertical="center"/>
      <protection/>
    </xf>
    <xf numFmtId="0" fontId="0" fillId="32" borderId="48" xfId="0" applyFont="1" applyFill="1" applyBorder="1" applyAlignment="1" applyProtection="1">
      <alignment horizontal="right" vertical="center"/>
      <protection/>
    </xf>
    <xf numFmtId="14" fontId="1" fillId="0" borderId="18" xfId="0" applyNumberFormat="1" applyFont="1" applyBorder="1" applyAlignment="1" applyProtection="1">
      <alignment horizontal="center"/>
      <protection locked="0"/>
    </xf>
    <xf numFmtId="0" fontId="1" fillId="0" borderId="18" xfId="0" applyFont="1" applyBorder="1" applyAlignment="1" applyProtection="1">
      <alignment horizontal="center"/>
      <protection locked="0"/>
    </xf>
    <xf numFmtId="0" fontId="0" fillId="32" borderId="48" xfId="0" applyFont="1" applyFill="1" applyBorder="1" applyAlignment="1" applyProtection="1">
      <alignment horizontal="right"/>
      <protection/>
    </xf>
    <xf numFmtId="0" fontId="0" fillId="32" borderId="13" xfId="0" applyFill="1" applyBorder="1" applyAlignment="1" applyProtection="1">
      <alignment horizontal="right"/>
      <protection/>
    </xf>
    <xf numFmtId="0" fontId="0" fillId="32" borderId="21" xfId="0" applyFill="1" applyBorder="1" applyAlignment="1" applyProtection="1">
      <alignment horizontal="right"/>
      <protection/>
    </xf>
    <xf numFmtId="14" fontId="1" fillId="0" borderId="18" xfId="0" applyNumberFormat="1" applyFont="1" applyBorder="1" applyAlignment="1" applyProtection="1">
      <alignment horizontal="center" vertical="center"/>
      <protection locked="0"/>
    </xf>
    <xf numFmtId="0" fontId="1" fillId="32" borderId="48" xfId="0" applyFont="1" applyFill="1" applyBorder="1" applyAlignment="1" applyProtection="1">
      <alignment horizontal="left" vertical="center"/>
      <protection hidden="1" locked="0"/>
    </xf>
    <xf numFmtId="0" fontId="1" fillId="32" borderId="13" xfId="0" applyFont="1" applyFill="1" applyBorder="1" applyAlignment="1" applyProtection="1">
      <alignment horizontal="left" vertical="center"/>
      <protection hidden="1" locked="0"/>
    </xf>
    <xf numFmtId="0" fontId="1" fillId="32" borderId="21" xfId="0" applyFont="1" applyFill="1" applyBorder="1" applyAlignment="1" applyProtection="1">
      <alignment horizontal="left" vertical="center"/>
      <protection hidden="1" locked="0"/>
    </xf>
    <xf numFmtId="49" fontId="1" fillId="0" borderId="48" xfId="0" applyNumberFormat="1" applyFont="1" applyBorder="1" applyAlignment="1" applyProtection="1">
      <alignment horizontal="left" vertical="center" wrapText="1"/>
      <protection locked="0"/>
    </xf>
    <xf numFmtId="49" fontId="1" fillId="0" borderId="13" xfId="0" applyNumberFormat="1" applyFont="1" applyBorder="1" applyAlignment="1" applyProtection="1">
      <alignment horizontal="left" vertical="center" wrapText="1"/>
      <protection locked="0"/>
    </xf>
    <xf numFmtId="49" fontId="1" fillId="0" borderId="21" xfId="0" applyNumberFormat="1" applyFont="1" applyBorder="1" applyAlignment="1" applyProtection="1">
      <alignment horizontal="left" vertical="center" wrapText="1"/>
      <protection locked="0"/>
    </xf>
    <xf numFmtId="0" fontId="1" fillId="34" borderId="11" xfId="0" applyNumberFormat="1" applyFont="1" applyFill="1" applyBorder="1" applyAlignment="1" applyProtection="1">
      <alignment horizontal="left" vertical="top" wrapText="1"/>
      <protection locked="0"/>
    </xf>
    <xf numFmtId="0" fontId="1" fillId="34" borderId="17" xfId="0" applyNumberFormat="1" applyFont="1" applyFill="1" applyBorder="1" applyAlignment="1" applyProtection="1">
      <alignment horizontal="left" vertical="top" wrapText="1"/>
      <protection locked="0"/>
    </xf>
    <xf numFmtId="0" fontId="1" fillId="34" borderId="10" xfId="0" applyNumberFormat="1" applyFont="1" applyFill="1" applyBorder="1" applyAlignment="1" applyProtection="1">
      <alignment horizontal="left" vertical="top" wrapText="1"/>
      <protection locked="0"/>
    </xf>
    <xf numFmtId="0" fontId="1" fillId="34" borderId="16" xfId="0" applyNumberFormat="1" applyFont="1" applyFill="1" applyBorder="1" applyAlignment="1" applyProtection="1">
      <alignment horizontal="left" vertical="top" wrapText="1"/>
      <protection locked="0"/>
    </xf>
    <xf numFmtId="0" fontId="1" fillId="34" borderId="0" xfId="0" applyNumberFormat="1" applyFont="1" applyFill="1" applyBorder="1" applyAlignment="1" applyProtection="1">
      <alignment horizontal="left" vertical="top" wrapText="1"/>
      <protection locked="0"/>
    </xf>
    <xf numFmtId="0" fontId="1" fillId="34" borderId="12" xfId="0" applyNumberFormat="1" applyFont="1" applyFill="1" applyBorder="1" applyAlignment="1" applyProtection="1">
      <alignment horizontal="left" vertical="top" wrapText="1"/>
      <protection locked="0"/>
    </xf>
    <xf numFmtId="0" fontId="1" fillId="34" borderId="14" xfId="0" applyNumberFormat="1" applyFont="1" applyFill="1" applyBorder="1" applyAlignment="1" applyProtection="1">
      <alignment horizontal="left" vertical="top" wrapText="1"/>
      <protection locked="0"/>
    </xf>
    <xf numFmtId="0" fontId="1" fillId="34" borderId="20" xfId="0" applyNumberFormat="1" applyFont="1" applyFill="1" applyBorder="1" applyAlignment="1" applyProtection="1">
      <alignment horizontal="left" vertical="top" wrapText="1"/>
      <protection locked="0"/>
    </xf>
    <xf numFmtId="0" fontId="1" fillId="34" borderId="15" xfId="0" applyNumberFormat="1" applyFont="1" applyFill="1" applyBorder="1" applyAlignment="1" applyProtection="1">
      <alignment horizontal="left" vertical="top" wrapText="1"/>
      <protection locked="0"/>
    </xf>
    <xf numFmtId="174" fontId="1" fillId="32" borderId="18" xfId="0" applyNumberFormat="1" applyFont="1" applyFill="1" applyBorder="1" applyAlignment="1" applyProtection="1">
      <alignment horizontal="right" vertical="center"/>
      <protection/>
    </xf>
    <xf numFmtId="0" fontId="1" fillId="32" borderId="18" xfId="0" applyFont="1" applyFill="1" applyBorder="1" applyAlignment="1" applyProtection="1">
      <alignment horizontal="right" vertical="center"/>
      <protection/>
    </xf>
    <xf numFmtId="0" fontId="1" fillId="32" borderId="18" xfId="0" applyFont="1" applyFill="1" applyBorder="1" applyAlignment="1" applyProtection="1">
      <alignment horizontal="left" vertical="center"/>
      <protection/>
    </xf>
    <xf numFmtId="14" fontId="1" fillId="32" borderId="18" xfId="0" applyNumberFormat="1" applyFont="1" applyFill="1" applyBorder="1" applyAlignment="1" applyProtection="1">
      <alignment horizontal="center"/>
      <protection/>
    </xf>
    <xf numFmtId="0" fontId="1" fillId="32" borderId="18" xfId="0" applyFont="1" applyFill="1" applyBorder="1" applyAlignment="1" applyProtection="1">
      <alignment horizontal="center"/>
      <protection/>
    </xf>
    <xf numFmtId="14" fontId="1" fillId="32" borderId="18" xfId="0" applyNumberFormat="1" applyFont="1" applyFill="1" applyBorder="1" applyAlignment="1" applyProtection="1">
      <alignment horizontal="center" vertical="center"/>
      <protection/>
    </xf>
    <xf numFmtId="0" fontId="1" fillId="32" borderId="18" xfId="0" applyFont="1" applyFill="1" applyBorder="1" applyAlignment="1" applyProtection="1">
      <alignment horizontal="center" vertical="center"/>
      <protection/>
    </xf>
    <xf numFmtId="0" fontId="15" fillId="32" borderId="18" xfId="0" applyFont="1" applyFill="1" applyBorder="1" applyAlignment="1" applyProtection="1">
      <alignment horizontal="right"/>
      <protection/>
    </xf>
    <xf numFmtId="0" fontId="0" fillId="32" borderId="17" xfId="0" applyFont="1" applyFill="1" applyBorder="1" applyAlignment="1">
      <alignment horizontal="center"/>
    </xf>
    <xf numFmtId="0" fontId="0" fillId="32" borderId="17" xfId="0" applyFill="1" applyBorder="1" applyAlignment="1">
      <alignment horizontal="center"/>
    </xf>
    <xf numFmtId="0" fontId="15" fillId="32" borderId="48" xfId="0" applyFont="1" applyFill="1" applyBorder="1" applyAlignment="1" applyProtection="1">
      <alignment horizontal="right"/>
      <protection/>
    </xf>
    <xf numFmtId="0" fontId="15" fillId="32" borderId="13" xfId="0" applyFont="1" applyFill="1" applyBorder="1" applyAlignment="1" applyProtection="1">
      <alignment horizontal="right"/>
      <protection/>
    </xf>
    <xf numFmtId="0" fontId="15" fillId="32" borderId="21" xfId="0" applyFont="1" applyFill="1" applyBorder="1" applyAlignment="1" applyProtection="1">
      <alignment horizontal="right"/>
      <protection/>
    </xf>
    <xf numFmtId="0" fontId="0" fillId="0" borderId="48" xfId="0" applyBorder="1" applyAlignment="1" applyProtection="1">
      <alignment horizontal="center"/>
      <protection/>
    </xf>
    <xf numFmtId="0" fontId="0" fillId="0" borderId="13" xfId="0" applyBorder="1" applyAlignment="1" applyProtection="1">
      <alignment horizontal="center"/>
      <protection/>
    </xf>
    <xf numFmtId="0" fontId="0" fillId="0" borderId="21" xfId="0" applyBorder="1" applyAlignment="1" applyProtection="1">
      <alignment horizontal="center"/>
      <protection/>
    </xf>
    <xf numFmtId="0" fontId="0" fillId="32" borderId="11" xfId="0" applyFont="1" applyFill="1" applyBorder="1" applyAlignment="1">
      <alignment horizontal="center" vertical="center"/>
    </xf>
    <xf numFmtId="0" fontId="0" fillId="32" borderId="17" xfId="0" applyFill="1" applyBorder="1" applyAlignment="1">
      <alignment horizontal="center" vertical="center"/>
    </xf>
    <xf numFmtId="0" fontId="0" fillId="32" borderId="10" xfId="0" applyFill="1" applyBorder="1" applyAlignment="1">
      <alignment horizontal="center" vertical="center"/>
    </xf>
    <xf numFmtId="164" fontId="1" fillId="34" borderId="18" xfId="0" applyNumberFormat="1" applyFont="1" applyFill="1" applyBorder="1" applyAlignment="1" applyProtection="1">
      <alignment horizontal="right"/>
      <protection locked="0"/>
    </xf>
    <xf numFmtId="164" fontId="1" fillId="32" borderId="18" xfId="0" applyNumberFormat="1" applyFont="1" applyFill="1" applyBorder="1" applyAlignment="1">
      <alignment horizontal="right"/>
    </xf>
    <xf numFmtId="0" fontId="0" fillId="32" borderId="48" xfId="0" applyFill="1" applyBorder="1" applyAlignment="1">
      <alignment horizontal="center"/>
    </xf>
    <xf numFmtId="0" fontId="0" fillId="32" borderId="13" xfId="0" applyFill="1" applyBorder="1" applyAlignment="1">
      <alignment horizontal="center"/>
    </xf>
    <xf numFmtId="0" fontId="0" fillId="32" borderId="20" xfId="0" applyFill="1" applyBorder="1" applyAlignment="1">
      <alignment horizontal="center"/>
    </xf>
    <xf numFmtId="0" fontId="0" fillId="32" borderId="15" xfId="0" applyFill="1" applyBorder="1" applyAlignment="1">
      <alignment horizontal="center"/>
    </xf>
    <xf numFmtId="0" fontId="1" fillId="32" borderId="18" xfId="0" applyFont="1" applyFill="1" applyBorder="1" applyAlignment="1">
      <alignment horizontal="center"/>
    </xf>
    <xf numFmtId="10" fontId="1" fillId="32" borderId="18" xfId="0" applyNumberFormat="1" applyFont="1" applyFill="1" applyBorder="1" applyAlignment="1">
      <alignment horizontal="right"/>
    </xf>
    <xf numFmtId="0" fontId="0" fillId="32" borderId="38" xfId="0" applyFont="1" applyFill="1" applyBorder="1" applyAlignment="1">
      <alignment horizontal="right" vertical="center"/>
    </xf>
    <xf numFmtId="0" fontId="0" fillId="32" borderId="28" xfId="0" applyFill="1" applyBorder="1" applyAlignment="1">
      <alignment horizontal="right" vertical="center"/>
    </xf>
    <xf numFmtId="0" fontId="0" fillId="32" borderId="55" xfId="0" applyFill="1" applyBorder="1" applyAlignment="1">
      <alignment horizontal="right" vertical="center"/>
    </xf>
    <xf numFmtId="0" fontId="1" fillId="32" borderId="48" xfId="0" applyFont="1" applyFill="1" applyBorder="1" applyAlignment="1">
      <alignment horizontal="center"/>
    </xf>
    <xf numFmtId="0" fontId="1" fillId="32" borderId="13" xfId="0" applyFont="1" applyFill="1" applyBorder="1" applyAlignment="1">
      <alignment horizontal="center"/>
    </xf>
    <xf numFmtId="0" fontId="1" fillId="32" borderId="21" xfId="0" applyFont="1" applyFill="1" applyBorder="1" applyAlignment="1">
      <alignment horizontal="center"/>
    </xf>
    <xf numFmtId="0" fontId="0" fillId="32" borderId="38" xfId="0" applyFill="1" applyBorder="1" applyAlignment="1">
      <alignment horizontal="right" vertical="center"/>
    </xf>
    <xf numFmtId="0" fontId="1" fillId="32" borderId="11"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0" xfId="0" applyFont="1" applyFill="1" applyBorder="1" applyAlignment="1">
      <alignment horizontal="center" vertical="center"/>
    </xf>
    <xf numFmtId="0" fontId="0" fillId="32" borderId="16" xfId="0" applyFill="1" applyBorder="1" applyAlignment="1">
      <alignment horizontal="center"/>
    </xf>
    <xf numFmtId="0" fontId="0" fillId="32" borderId="0" xfId="0" applyFill="1" applyBorder="1" applyAlignment="1">
      <alignment horizontal="center"/>
    </xf>
    <xf numFmtId="0" fontId="0" fillId="32" borderId="12" xfId="0" applyFill="1" applyBorder="1" applyAlignment="1">
      <alignment horizontal="center"/>
    </xf>
    <xf numFmtId="0" fontId="0" fillId="32" borderId="40" xfId="0" applyFont="1" applyFill="1" applyBorder="1" applyAlignment="1">
      <alignment horizontal="right" vertical="center"/>
    </xf>
    <xf numFmtId="0" fontId="0" fillId="32" borderId="56" xfId="0" applyFill="1" applyBorder="1" applyAlignment="1">
      <alignment horizontal="right" vertical="center"/>
    </xf>
    <xf numFmtId="0" fontId="0" fillId="32" borderId="57" xfId="0" applyFill="1" applyBorder="1" applyAlignment="1">
      <alignment horizontal="right" vertical="center"/>
    </xf>
    <xf numFmtId="179" fontId="1" fillId="33" borderId="48" xfId="0" applyNumberFormat="1" applyFont="1" applyFill="1" applyBorder="1" applyAlignment="1" applyProtection="1">
      <alignment horizontal="center"/>
      <protection/>
    </xf>
    <xf numFmtId="179" fontId="1" fillId="33" borderId="13" xfId="0" applyNumberFormat="1" applyFont="1" applyFill="1" applyBorder="1" applyAlignment="1" applyProtection="1">
      <alignment horizontal="center"/>
      <protection/>
    </xf>
    <xf numFmtId="179" fontId="1" fillId="33" borderId="21" xfId="0" applyNumberFormat="1" applyFont="1" applyFill="1" applyBorder="1" applyAlignment="1" applyProtection="1">
      <alignment horizontal="center"/>
      <protection/>
    </xf>
    <xf numFmtId="0" fontId="0" fillId="32" borderId="58" xfId="0" applyFill="1" applyBorder="1" applyAlignment="1">
      <alignment horizontal="center"/>
    </xf>
    <xf numFmtId="0" fontId="0" fillId="32" borderId="59" xfId="0" applyFill="1" applyBorder="1" applyAlignment="1">
      <alignment horizontal="center"/>
    </xf>
    <xf numFmtId="0" fontId="0" fillId="32" borderId="60" xfId="0" applyFill="1" applyBorder="1" applyAlignment="1">
      <alignment horizontal="center"/>
    </xf>
    <xf numFmtId="0" fontId="0" fillId="32" borderId="61" xfId="0" applyFill="1" applyBorder="1" applyAlignment="1">
      <alignment horizontal="center"/>
    </xf>
    <xf numFmtId="0" fontId="0" fillId="32" borderId="18" xfId="0" applyFill="1" applyBorder="1" applyAlignment="1" applyProtection="1">
      <alignment horizontal="right"/>
      <protection/>
    </xf>
    <xf numFmtId="0" fontId="0" fillId="32" borderId="24" xfId="0" applyFill="1" applyBorder="1" applyAlignment="1">
      <alignment horizontal="center"/>
    </xf>
    <xf numFmtId="0" fontId="0" fillId="32" borderId="18" xfId="0" applyFill="1" applyBorder="1" applyAlignment="1">
      <alignment horizontal="center"/>
    </xf>
    <xf numFmtId="0" fontId="0" fillId="32" borderId="23" xfId="0" applyFill="1" applyBorder="1" applyAlignment="1">
      <alignment horizontal="center"/>
    </xf>
    <xf numFmtId="9" fontId="1" fillId="32" borderId="18" xfId="0" applyNumberFormat="1" applyFont="1" applyFill="1" applyBorder="1" applyAlignment="1">
      <alignment horizontal="right"/>
    </xf>
    <xf numFmtId="0" fontId="0" fillId="32" borderId="48" xfId="0" applyFill="1" applyBorder="1" applyAlignment="1" applyProtection="1">
      <alignment horizontal="right"/>
      <protection/>
    </xf>
    <xf numFmtId="174" fontId="1" fillId="32" borderId="18" xfId="0" applyNumberFormat="1" applyFont="1" applyFill="1" applyBorder="1" applyAlignment="1" applyProtection="1">
      <alignment horizontal="right"/>
      <protection/>
    </xf>
    <xf numFmtId="174" fontId="1" fillId="32" borderId="18" xfId="0" applyNumberFormat="1" applyFont="1" applyFill="1" applyBorder="1" applyAlignment="1">
      <alignment horizontal="right"/>
    </xf>
    <xf numFmtId="175" fontId="1" fillId="32" borderId="48" xfId="0" applyNumberFormat="1" applyFont="1" applyFill="1" applyBorder="1" applyAlignment="1" applyProtection="1">
      <alignment horizontal="center"/>
      <protection/>
    </xf>
    <xf numFmtId="175" fontId="1" fillId="32" borderId="13" xfId="0" applyNumberFormat="1" applyFont="1" applyFill="1" applyBorder="1" applyAlignment="1" applyProtection="1">
      <alignment horizontal="center"/>
      <protection/>
    </xf>
    <xf numFmtId="175" fontId="1" fillId="32" borderId="21" xfId="0" applyNumberFormat="1" applyFont="1" applyFill="1" applyBorder="1" applyAlignment="1" applyProtection="1">
      <alignment horizontal="center"/>
      <protection/>
    </xf>
    <xf numFmtId="0" fontId="10" fillId="33" borderId="48" xfId="0" applyFont="1" applyFill="1" applyBorder="1" applyAlignment="1" applyProtection="1">
      <alignment horizontal="center" vertical="center"/>
      <protection/>
    </xf>
    <xf numFmtId="0" fontId="10" fillId="33" borderId="13" xfId="0" applyFont="1" applyFill="1" applyBorder="1" applyAlignment="1" applyProtection="1">
      <alignment horizontal="center" vertical="center"/>
      <protection/>
    </xf>
    <xf numFmtId="0" fontId="10" fillId="33" borderId="21" xfId="0" applyFont="1" applyFill="1" applyBorder="1" applyAlignment="1" applyProtection="1">
      <alignment horizontal="center" vertical="center"/>
      <protection/>
    </xf>
    <xf numFmtId="0" fontId="1" fillId="0" borderId="48" xfId="0" applyFont="1" applyBorder="1" applyAlignment="1" applyProtection="1">
      <alignment horizontal="center" vertical="center"/>
      <protection/>
    </xf>
    <xf numFmtId="0" fontId="1" fillId="0" borderId="13" xfId="0" applyFont="1" applyBorder="1" applyAlignment="1" applyProtection="1">
      <alignment horizontal="center" vertical="center"/>
      <protection/>
    </xf>
    <xf numFmtId="0" fontId="1" fillId="0" borderId="21" xfId="0" applyFont="1" applyBorder="1" applyAlignment="1" applyProtection="1">
      <alignment horizontal="center" vertical="center"/>
      <protection/>
    </xf>
    <xf numFmtId="0" fontId="0" fillId="32" borderId="13" xfId="0" applyFill="1" applyBorder="1" applyAlignment="1" applyProtection="1">
      <alignment horizontal="left" vertical="center" wrapText="1"/>
      <protection/>
    </xf>
    <xf numFmtId="0" fontId="1" fillId="0" borderId="18" xfId="0" applyFont="1" applyBorder="1" applyAlignment="1" applyProtection="1">
      <alignment horizontal="left" vertical="center"/>
      <protection/>
    </xf>
    <xf numFmtId="49" fontId="1" fillId="0" borderId="48" xfId="0" applyNumberFormat="1" applyFont="1" applyBorder="1" applyAlignment="1" applyProtection="1">
      <alignment horizontal="center" vertical="center"/>
      <protection/>
    </xf>
    <xf numFmtId="49" fontId="1" fillId="0" borderId="13" xfId="0" applyNumberFormat="1" applyFont="1" applyBorder="1" applyAlignment="1" applyProtection="1">
      <alignment horizontal="center" vertical="center"/>
      <protection/>
    </xf>
    <xf numFmtId="49" fontId="1" fillId="0" borderId="21" xfId="0" applyNumberFormat="1" applyFont="1" applyBorder="1" applyAlignment="1" applyProtection="1">
      <alignment horizontal="center" vertical="center"/>
      <protection/>
    </xf>
    <xf numFmtId="178" fontId="1" fillId="0" borderId="48" xfId="0" applyNumberFormat="1" applyFont="1" applyBorder="1" applyAlignment="1" applyProtection="1">
      <alignment horizontal="center" vertical="center"/>
      <protection/>
    </xf>
    <xf numFmtId="178" fontId="1" fillId="0" borderId="13" xfId="0" applyNumberFormat="1" applyFont="1" applyBorder="1" applyAlignment="1" applyProtection="1">
      <alignment horizontal="center" vertical="center"/>
      <protection/>
    </xf>
    <xf numFmtId="178" fontId="1" fillId="0" borderId="21" xfId="0" applyNumberFormat="1" applyFont="1" applyBorder="1" applyAlignment="1" applyProtection="1">
      <alignment horizontal="center" vertical="center"/>
      <protection/>
    </xf>
    <xf numFmtId="0" fontId="0" fillId="0" borderId="14" xfId="0" applyBorder="1" applyAlignment="1" applyProtection="1">
      <alignment horizontal="center"/>
      <protection/>
    </xf>
    <xf numFmtId="0" fontId="0" fillId="0" borderId="20" xfId="0" applyBorder="1" applyAlignment="1" applyProtection="1">
      <alignment horizontal="center"/>
      <protection/>
    </xf>
    <xf numFmtId="0" fontId="0" fillId="0" borderId="62" xfId="0" applyBorder="1" applyAlignment="1" applyProtection="1">
      <alignment horizontal="center"/>
      <protection/>
    </xf>
    <xf numFmtId="0" fontId="0" fillId="32" borderId="11" xfId="0" applyFont="1" applyFill="1" applyBorder="1" applyAlignment="1" applyProtection="1">
      <alignment vertical="center"/>
      <protection/>
    </xf>
    <xf numFmtId="0" fontId="0" fillId="32" borderId="13" xfId="0" applyFill="1" applyBorder="1" applyAlignment="1" applyProtection="1">
      <alignment vertical="center"/>
      <protection/>
    </xf>
    <xf numFmtId="0" fontId="0" fillId="32" borderId="10" xfId="0" applyFill="1" applyBorder="1" applyAlignment="1" applyProtection="1">
      <alignment vertical="center"/>
      <protection/>
    </xf>
    <xf numFmtId="0" fontId="1" fillId="0" borderId="18" xfId="0" applyFont="1" applyBorder="1" applyAlignment="1" applyProtection="1">
      <alignment horizontal="center"/>
      <protection/>
    </xf>
    <xf numFmtId="0" fontId="1" fillId="0" borderId="48" xfId="0" applyFont="1" applyBorder="1" applyAlignment="1" applyProtection="1">
      <alignment horizontal="left" vertical="center"/>
      <protection/>
    </xf>
    <xf numFmtId="0" fontId="1" fillId="0" borderId="13" xfId="0" applyFont="1" applyBorder="1" applyAlignment="1" applyProtection="1">
      <alignment horizontal="left" vertical="center"/>
      <protection/>
    </xf>
    <xf numFmtId="0" fontId="1" fillId="0" borderId="21" xfId="0" applyFont="1" applyBorder="1" applyAlignment="1" applyProtection="1">
      <alignment horizontal="left" vertical="center"/>
      <protection/>
    </xf>
    <xf numFmtId="178" fontId="1" fillId="0" borderId="48" xfId="0" applyNumberFormat="1" applyFont="1" applyBorder="1" applyAlignment="1" applyProtection="1">
      <alignment horizontal="left" vertical="center"/>
      <protection/>
    </xf>
    <xf numFmtId="178" fontId="1" fillId="0" borderId="13" xfId="0" applyNumberFormat="1" applyFont="1" applyBorder="1" applyAlignment="1" applyProtection="1">
      <alignment horizontal="left" vertical="center"/>
      <protection/>
    </xf>
    <xf numFmtId="178" fontId="1" fillId="0" borderId="21" xfId="0" applyNumberFormat="1" applyFont="1" applyBorder="1" applyAlignment="1" applyProtection="1">
      <alignment horizontal="left" vertical="center"/>
      <protection/>
    </xf>
    <xf numFmtId="178" fontId="1" fillId="0" borderId="18" xfId="0" applyNumberFormat="1" applyFont="1" applyBorder="1" applyAlignment="1" applyProtection="1">
      <alignment horizontal="left" vertical="center"/>
      <protection/>
    </xf>
    <xf numFmtId="0" fontId="1" fillId="0" borderId="11" xfId="60" applyNumberFormat="1" applyFont="1" applyFill="1" applyBorder="1" applyAlignment="1" applyProtection="1">
      <alignment horizontal="left" vertical="top" wrapText="1"/>
      <protection/>
    </xf>
    <xf numFmtId="0" fontId="1" fillId="0" borderId="17" xfId="60" applyNumberFormat="1" applyFont="1" applyFill="1" applyBorder="1" applyAlignment="1" applyProtection="1">
      <alignment horizontal="left" vertical="top" wrapText="1"/>
      <protection/>
    </xf>
    <xf numFmtId="0" fontId="1" fillId="0" borderId="10" xfId="60" applyNumberFormat="1" applyFont="1" applyFill="1" applyBorder="1" applyAlignment="1" applyProtection="1">
      <alignment horizontal="left" vertical="top" wrapText="1"/>
      <protection/>
    </xf>
    <xf numFmtId="0" fontId="1" fillId="0" borderId="16" xfId="60" applyNumberFormat="1" applyFont="1" applyFill="1" applyBorder="1" applyAlignment="1" applyProtection="1">
      <alignment horizontal="left" vertical="top" wrapText="1"/>
      <protection/>
    </xf>
    <xf numFmtId="0" fontId="1" fillId="0" borderId="0" xfId="60" applyNumberFormat="1" applyFont="1" applyFill="1" applyBorder="1" applyAlignment="1" applyProtection="1">
      <alignment horizontal="left" vertical="top" wrapText="1"/>
      <protection/>
    </xf>
    <xf numFmtId="0" fontId="1" fillId="0" borderId="12" xfId="60" applyNumberFormat="1" applyFont="1" applyFill="1" applyBorder="1" applyAlignment="1" applyProtection="1">
      <alignment horizontal="left" vertical="top" wrapText="1"/>
      <protection/>
    </xf>
    <xf numFmtId="0" fontId="1" fillId="0" borderId="14" xfId="60" applyNumberFormat="1" applyFont="1" applyFill="1" applyBorder="1" applyAlignment="1" applyProtection="1">
      <alignment horizontal="left" vertical="top" wrapText="1"/>
      <protection/>
    </xf>
    <xf numFmtId="0" fontId="1" fillId="0" borderId="20" xfId="60" applyNumberFormat="1" applyFont="1" applyFill="1" applyBorder="1" applyAlignment="1" applyProtection="1">
      <alignment horizontal="left" vertical="top" wrapText="1"/>
      <protection/>
    </xf>
    <xf numFmtId="0" fontId="1" fillId="0" borderId="15" xfId="60" applyNumberFormat="1" applyFont="1" applyFill="1" applyBorder="1" applyAlignment="1" applyProtection="1">
      <alignment horizontal="left" vertical="top" wrapText="1"/>
      <protection/>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dxfs count="9">
    <dxf>
      <font>
        <b/>
        <i val="0"/>
        <color indexed="10"/>
      </font>
    </dxf>
    <dxf>
      <font>
        <b/>
        <i val="0"/>
        <color indexed="10"/>
      </font>
    </dxf>
    <dxf>
      <fill>
        <patternFill>
          <bgColor theme="0" tint="-0.14995999634265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png" /><Relationship Id="rId3" Type="http://schemas.openxmlformats.org/officeDocument/2006/relationships/image" Target="../media/image7.png" /><Relationship Id="rId4" Type="http://schemas.openxmlformats.org/officeDocument/2006/relationships/image" Target="../media/image8.bmp"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png" /><Relationship Id="rId3" Type="http://schemas.openxmlformats.org/officeDocument/2006/relationships/image" Target="../media/image7.png" /></Relationships>
</file>

<file path=xl/drawings/_rels/drawing3.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png" /><Relationship Id="rId3" Type="http://schemas.openxmlformats.org/officeDocument/2006/relationships/image" Target="../media/image7.png" /><Relationship Id="rId4" Type="http://schemas.openxmlformats.org/officeDocument/2006/relationships/image" Target="../media/image8.bmp" /></Relationships>
</file>

<file path=xl/drawings/_rels/drawing4.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png" /><Relationship Id="rId3" Type="http://schemas.openxmlformats.org/officeDocument/2006/relationships/image" Target="../media/image7.png" /></Relationships>
</file>

<file path=xl/drawings/_rels/drawing5.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png" /><Relationship Id="rId3" Type="http://schemas.openxmlformats.org/officeDocument/2006/relationships/image" Target="../media/image7.png" /><Relationship Id="rId4" Type="http://schemas.openxmlformats.org/officeDocument/2006/relationships/image" Target="../media/image8.bmp" /></Relationships>
</file>

<file path=xl/drawings/_rels/drawing6.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png" /><Relationship Id="rId3" Type="http://schemas.openxmlformats.org/officeDocument/2006/relationships/image" Target="../media/image7.png" /></Relationships>
</file>

<file path=xl/drawings/_rels/drawing7.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png" /><Relationship Id="rId3" Type="http://schemas.openxmlformats.org/officeDocument/2006/relationships/image" Target="../media/image7.png" /><Relationship Id="rId4" Type="http://schemas.openxmlformats.org/officeDocument/2006/relationships/image" Target="../media/image8.bmp"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19050</xdr:rowOff>
    </xdr:from>
    <xdr:to>
      <xdr:col>16</xdr:col>
      <xdr:colOff>114300</xdr:colOff>
      <xdr:row>1</xdr:row>
      <xdr:rowOff>704850</xdr:rowOff>
    </xdr:to>
    <xdr:pic>
      <xdr:nvPicPr>
        <xdr:cNvPr id="1" name="Picture 1" descr="tło"/>
        <xdr:cNvPicPr preferRelativeResize="1">
          <a:picLocks noChangeAspect="1"/>
        </xdr:cNvPicPr>
      </xdr:nvPicPr>
      <xdr:blipFill>
        <a:blip r:embed="rId1">
          <a:clrChange>
            <a:clrFrom>
              <a:srgbClr val="E5CDB1"/>
            </a:clrFrom>
            <a:clrTo>
              <a:srgbClr val="E5CDB1">
                <a:alpha val="0"/>
              </a:srgbClr>
            </a:clrTo>
          </a:clrChange>
        </a:blip>
        <a:stretch>
          <a:fillRect/>
        </a:stretch>
      </xdr:blipFill>
      <xdr:spPr>
        <a:xfrm>
          <a:off x="76200" y="180975"/>
          <a:ext cx="8886825" cy="685800"/>
        </a:xfrm>
        <a:prstGeom prst="rect">
          <a:avLst/>
        </a:prstGeom>
        <a:noFill/>
        <a:ln w="6350" cmpd="sng">
          <a:solidFill>
            <a:srgbClr val="000000"/>
          </a:solidFill>
          <a:headEnd type="none"/>
          <a:tailEnd type="none"/>
        </a:ln>
      </xdr:spPr>
    </xdr:pic>
    <xdr:clientData/>
  </xdr:twoCellAnchor>
  <xdr:twoCellAnchor editAs="oneCell">
    <xdr:from>
      <xdr:col>2</xdr:col>
      <xdr:colOff>19050</xdr:colOff>
      <xdr:row>1</xdr:row>
      <xdr:rowOff>38100</xdr:rowOff>
    </xdr:from>
    <xdr:to>
      <xdr:col>3</xdr:col>
      <xdr:colOff>247650</xdr:colOff>
      <xdr:row>1</xdr:row>
      <xdr:rowOff>666750</xdr:rowOff>
    </xdr:to>
    <xdr:pic>
      <xdr:nvPicPr>
        <xdr:cNvPr id="2" name="Picture 6"/>
        <xdr:cNvPicPr preferRelativeResize="1">
          <a:picLocks noChangeAspect="1"/>
        </xdr:cNvPicPr>
      </xdr:nvPicPr>
      <xdr:blipFill>
        <a:blip r:embed="rId2"/>
        <a:stretch>
          <a:fillRect/>
        </a:stretch>
      </xdr:blipFill>
      <xdr:spPr>
        <a:xfrm>
          <a:off x="238125" y="200025"/>
          <a:ext cx="695325" cy="628650"/>
        </a:xfrm>
        <a:prstGeom prst="rect">
          <a:avLst/>
        </a:prstGeom>
        <a:noFill/>
        <a:ln w="9525" cmpd="sng">
          <a:noFill/>
        </a:ln>
      </xdr:spPr>
    </xdr:pic>
    <xdr:clientData/>
  </xdr:twoCellAnchor>
  <xdr:twoCellAnchor>
    <xdr:from>
      <xdr:col>15</xdr:col>
      <xdr:colOff>762000</xdr:colOff>
      <xdr:row>1</xdr:row>
      <xdr:rowOff>28575</xdr:rowOff>
    </xdr:from>
    <xdr:to>
      <xdr:col>15</xdr:col>
      <xdr:colOff>762000</xdr:colOff>
      <xdr:row>1</xdr:row>
      <xdr:rowOff>647700</xdr:rowOff>
    </xdr:to>
    <xdr:pic>
      <xdr:nvPicPr>
        <xdr:cNvPr id="3" name="Picture 8"/>
        <xdr:cNvPicPr preferRelativeResize="1">
          <a:picLocks noChangeAspect="1"/>
        </xdr:cNvPicPr>
      </xdr:nvPicPr>
      <xdr:blipFill>
        <a:blip r:embed="rId3"/>
        <a:stretch>
          <a:fillRect/>
        </a:stretch>
      </xdr:blipFill>
      <xdr:spPr>
        <a:xfrm>
          <a:off x="8848725" y="190500"/>
          <a:ext cx="0" cy="619125"/>
        </a:xfrm>
        <a:prstGeom prst="rect">
          <a:avLst/>
        </a:prstGeom>
        <a:noFill/>
        <a:ln w="9525" cmpd="sng">
          <a:noFill/>
        </a:ln>
      </xdr:spPr>
    </xdr:pic>
    <xdr:clientData/>
  </xdr:twoCellAnchor>
  <xdr:twoCellAnchor>
    <xdr:from>
      <xdr:col>15</xdr:col>
      <xdr:colOff>57150</xdr:colOff>
      <xdr:row>1</xdr:row>
      <xdr:rowOff>28575</xdr:rowOff>
    </xdr:from>
    <xdr:to>
      <xdr:col>15</xdr:col>
      <xdr:colOff>752475</xdr:colOff>
      <xdr:row>1</xdr:row>
      <xdr:rowOff>695325</xdr:rowOff>
    </xdr:to>
    <xdr:pic>
      <xdr:nvPicPr>
        <xdr:cNvPr id="4" name="Picture 17"/>
        <xdr:cNvPicPr preferRelativeResize="1">
          <a:picLocks noChangeAspect="1"/>
        </xdr:cNvPicPr>
      </xdr:nvPicPr>
      <xdr:blipFill>
        <a:blip r:embed="rId3"/>
        <a:stretch>
          <a:fillRect/>
        </a:stretch>
      </xdr:blipFill>
      <xdr:spPr>
        <a:xfrm>
          <a:off x="8143875" y="190500"/>
          <a:ext cx="695325" cy="666750"/>
        </a:xfrm>
        <a:prstGeom prst="rect">
          <a:avLst/>
        </a:prstGeom>
        <a:noFill/>
        <a:ln w="9525" cmpd="sng">
          <a:noFill/>
        </a:ln>
      </xdr:spPr>
    </xdr:pic>
    <xdr:clientData/>
  </xdr:twoCellAnchor>
  <xdr:twoCellAnchor>
    <xdr:from>
      <xdr:col>15</xdr:col>
      <xdr:colOff>123825</xdr:colOff>
      <xdr:row>2</xdr:row>
      <xdr:rowOff>28575</xdr:rowOff>
    </xdr:from>
    <xdr:to>
      <xdr:col>16</xdr:col>
      <xdr:colOff>114300</xdr:colOff>
      <xdr:row>2</xdr:row>
      <xdr:rowOff>257175</xdr:rowOff>
    </xdr:to>
    <xdr:sp macro="[0]!ObliczMD5">
      <xdr:nvSpPr>
        <xdr:cNvPr id="5" name="Prostokąt zaokrąglony 5"/>
        <xdr:cNvSpPr>
          <a:spLocks/>
        </xdr:cNvSpPr>
      </xdr:nvSpPr>
      <xdr:spPr>
        <a:xfrm>
          <a:off x="8210550" y="895350"/>
          <a:ext cx="752475" cy="228600"/>
        </a:xfrm>
        <a:prstGeom prst="roundRect">
          <a:avLst/>
        </a:prstGeom>
        <a:gradFill rotWithShape="1">
          <a:gsLst>
            <a:gs pos="0">
              <a:srgbClr val="9AB5E4"/>
            </a:gs>
            <a:gs pos="50000">
              <a:srgbClr val="C2D1ED"/>
            </a:gs>
            <a:gs pos="100000">
              <a:srgbClr val="E1E8F5"/>
            </a:gs>
          </a:gsLst>
          <a:lin ang="5400000" scaled="1"/>
        </a:gra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Oblicz</a:t>
          </a:r>
        </a:p>
      </xdr:txBody>
    </xdr:sp>
    <xdr:clientData fPrintsWithSheet="0"/>
  </xdr:twoCellAnchor>
  <xdr:twoCellAnchor editAs="oneCell">
    <xdr:from>
      <xdr:col>15</xdr:col>
      <xdr:colOff>723900</xdr:colOff>
      <xdr:row>9</xdr:row>
      <xdr:rowOff>28575</xdr:rowOff>
    </xdr:from>
    <xdr:to>
      <xdr:col>16</xdr:col>
      <xdr:colOff>114300</xdr:colOff>
      <xdr:row>9</xdr:row>
      <xdr:rowOff>180975</xdr:rowOff>
    </xdr:to>
    <xdr:pic macro="[0]!P_1_1_3">
      <xdr:nvPicPr>
        <xdr:cNvPr id="6" name="Obraz 8" descr="pomoc.bmp"/>
        <xdr:cNvPicPr preferRelativeResize="1">
          <a:picLocks noChangeAspect="1"/>
        </xdr:cNvPicPr>
      </xdr:nvPicPr>
      <xdr:blipFill>
        <a:blip r:embed="rId4"/>
        <a:stretch>
          <a:fillRect/>
        </a:stretch>
      </xdr:blipFill>
      <xdr:spPr>
        <a:xfrm>
          <a:off x="8810625" y="3343275"/>
          <a:ext cx="152400" cy="152400"/>
        </a:xfrm>
        <a:prstGeom prst="rect">
          <a:avLst/>
        </a:prstGeom>
        <a:noFill/>
        <a:ln w="9525" cmpd="sng">
          <a:noFill/>
        </a:ln>
      </xdr:spPr>
    </xdr:pic>
    <xdr:clientData fPrintsWithSheet="0"/>
  </xdr:twoCellAnchor>
  <xdr:twoCellAnchor editAs="oneCell">
    <xdr:from>
      <xdr:col>15</xdr:col>
      <xdr:colOff>723900</xdr:colOff>
      <xdr:row>10</xdr:row>
      <xdr:rowOff>19050</xdr:rowOff>
    </xdr:from>
    <xdr:to>
      <xdr:col>16</xdr:col>
      <xdr:colOff>114300</xdr:colOff>
      <xdr:row>10</xdr:row>
      <xdr:rowOff>171450</xdr:rowOff>
    </xdr:to>
    <xdr:pic macro="[0]!P_1_1_4">
      <xdr:nvPicPr>
        <xdr:cNvPr id="7" name="Obraz 8" descr="pomoc.bmp"/>
        <xdr:cNvPicPr preferRelativeResize="1">
          <a:picLocks noChangeAspect="1"/>
        </xdr:cNvPicPr>
      </xdr:nvPicPr>
      <xdr:blipFill>
        <a:blip r:embed="rId4"/>
        <a:stretch>
          <a:fillRect/>
        </a:stretch>
      </xdr:blipFill>
      <xdr:spPr>
        <a:xfrm>
          <a:off x="8810625" y="3533775"/>
          <a:ext cx="152400" cy="152400"/>
        </a:xfrm>
        <a:prstGeom prst="rect">
          <a:avLst/>
        </a:prstGeom>
        <a:noFill/>
        <a:ln w="9525" cmpd="sng">
          <a:noFill/>
        </a:ln>
      </xdr:spPr>
    </xdr:pic>
    <xdr:clientData fPrintsWithSheet="0"/>
  </xdr:twoCellAnchor>
  <xdr:twoCellAnchor editAs="oneCell">
    <xdr:from>
      <xdr:col>15</xdr:col>
      <xdr:colOff>723900</xdr:colOff>
      <xdr:row>13</xdr:row>
      <xdr:rowOff>9525</xdr:rowOff>
    </xdr:from>
    <xdr:to>
      <xdr:col>16</xdr:col>
      <xdr:colOff>114300</xdr:colOff>
      <xdr:row>13</xdr:row>
      <xdr:rowOff>161925</xdr:rowOff>
    </xdr:to>
    <xdr:pic macro="[0]!P_1_1_5">
      <xdr:nvPicPr>
        <xdr:cNvPr id="8" name="Obraz 8" descr="pomoc.bmp"/>
        <xdr:cNvPicPr preferRelativeResize="1">
          <a:picLocks noChangeAspect="1"/>
        </xdr:cNvPicPr>
      </xdr:nvPicPr>
      <xdr:blipFill>
        <a:blip r:embed="rId4"/>
        <a:stretch>
          <a:fillRect/>
        </a:stretch>
      </xdr:blipFill>
      <xdr:spPr>
        <a:xfrm>
          <a:off x="8810625" y="4124325"/>
          <a:ext cx="152400" cy="152400"/>
        </a:xfrm>
        <a:prstGeom prst="rect">
          <a:avLst/>
        </a:prstGeom>
        <a:noFill/>
        <a:ln w="9525" cmpd="sng">
          <a:noFill/>
        </a:ln>
      </xdr:spPr>
    </xdr:pic>
    <xdr:clientData fPrintsWithSheet="0"/>
  </xdr:twoCellAnchor>
  <xdr:twoCellAnchor editAs="oneCell">
    <xdr:from>
      <xdr:col>15</xdr:col>
      <xdr:colOff>723900</xdr:colOff>
      <xdr:row>17</xdr:row>
      <xdr:rowOff>19050</xdr:rowOff>
    </xdr:from>
    <xdr:to>
      <xdr:col>16</xdr:col>
      <xdr:colOff>114300</xdr:colOff>
      <xdr:row>18</xdr:row>
      <xdr:rowOff>9525</xdr:rowOff>
    </xdr:to>
    <xdr:pic macro="[0]!P_1_1_6">
      <xdr:nvPicPr>
        <xdr:cNvPr id="9" name="Obraz 8" descr="pomoc.bmp"/>
        <xdr:cNvPicPr preferRelativeResize="1">
          <a:picLocks noChangeAspect="1"/>
        </xdr:cNvPicPr>
      </xdr:nvPicPr>
      <xdr:blipFill>
        <a:blip r:embed="rId4"/>
        <a:stretch>
          <a:fillRect/>
        </a:stretch>
      </xdr:blipFill>
      <xdr:spPr>
        <a:xfrm>
          <a:off x="8810625" y="4848225"/>
          <a:ext cx="152400" cy="152400"/>
        </a:xfrm>
        <a:prstGeom prst="rect">
          <a:avLst/>
        </a:prstGeom>
        <a:noFill/>
        <a:ln w="9525" cmpd="sng">
          <a:noFill/>
        </a:ln>
      </xdr:spPr>
    </xdr:pic>
    <xdr:clientData fPrintsWithSheet="0"/>
  </xdr:twoCellAnchor>
  <xdr:twoCellAnchor editAs="oneCell">
    <xdr:from>
      <xdr:col>15</xdr:col>
      <xdr:colOff>714375</xdr:colOff>
      <xdr:row>27</xdr:row>
      <xdr:rowOff>9525</xdr:rowOff>
    </xdr:from>
    <xdr:to>
      <xdr:col>16</xdr:col>
      <xdr:colOff>104775</xdr:colOff>
      <xdr:row>27</xdr:row>
      <xdr:rowOff>161925</xdr:rowOff>
    </xdr:to>
    <xdr:pic macro="[0]!P_1_2_2">
      <xdr:nvPicPr>
        <xdr:cNvPr id="10" name="Obraz 8" descr="pomoc.bmp"/>
        <xdr:cNvPicPr preferRelativeResize="1">
          <a:picLocks noChangeAspect="1"/>
        </xdr:cNvPicPr>
      </xdr:nvPicPr>
      <xdr:blipFill>
        <a:blip r:embed="rId4"/>
        <a:stretch>
          <a:fillRect/>
        </a:stretch>
      </xdr:blipFill>
      <xdr:spPr>
        <a:xfrm>
          <a:off x="8801100" y="6524625"/>
          <a:ext cx="152400" cy="152400"/>
        </a:xfrm>
        <a:prstGeom prst="rect">
          <a:avLst/>
        </a:prstGeom>
        <a:noFill/>
        <a:ln w="9525" cmpd="sng">
          <a:noFill/>
        </a:ln>
      </xdr:spPr>
    </xdr:pic>
    <xdr:clientData fPrintsWithSheet="0"/>
  </xdr:twoCellAnchor>
  <xdr:twoCellAnchor editAs="oneCell">
    <xdr:from>
      <xdr:col>15</xdr:col>
      <xdr:colOff>714375</xdr:colOff>
      <xdr:row>28</xdr:row>
      <xdr:rowOff>9525</xdr:rowOff>
    </xdr:from>
    <xdr:to>
      <xdr:col>16</xdr:col>
      <xdr:colOff>104775</xdr:colOff>
      <xdr:row>28</xdr:row>
      <xdr:rowOff>161925</xdr:rowOff>
    </xdr:to>
    <xdr:pic macro="[0]!P_1_2_3">
      <xdr:nvPicPr>
        <xdr:cNvPr id="11" name="Obraz 8" descr="pomoc.bmp"/>
        <xdr:cNvPicPr preferRelativeResize="1">
          <a:picLocks noChangeAspect="1"/>
        </xdr:cNvPicPr>
      </xdr:nvPicPr>
      <xdr:blipFill>
        <a:blip r:embed="rId4"/>
        <a:stretch>
          <a:fillRect/>
        </a:stretch>
      </xdr:blipFill>
      <xdr:spPr>
        <a:xfrm>
          <a:off x="8801100" y="6686550"/>
          <a:ext cx="152400" cy="152400"/>
        </a:xfrm>
        <a:prstGeom prst="rect">
          <a:avLst/>
        </a:prstGeom>
        <a:noFill/>
        <a:ln w="9525" cmpd="sng">
          <a:noFill/>
        </a:ln>
      </xdr:spPr>
    </xdr:pic>
    <xdr:clientData fPrintsWithSheet="0"/>
  </xdr:twoCellAnchor>
  <xdr:twoCellAnchor editAs="oneCell">
    <xdr:from>
      <xdr:col>15</xdr:col>
      <xdr:colOff>714375</xdr:colOff>
      <xdr:row>38</xdr:row>
      <xdr:rowOff>85725</xdr:rowOff>
    </xdr:from>
    <xdr:to>
      <xdr:col>16</xdr:col>
      <xdr:colOff>104775</xdr:colOff>
      <xdr:row>38</xdr:row>
      <xdr:rowOff>238125</xdr:rowOff>
    </xdr:to>
    <xdr:pic macro="[0]!P_1_2_4">
      <xdr:nvPicPr>
        <xdr:cNvPr id="12" name="Obraz 8" descr="pomoc.bmp"/>
        <xdr:cNvPicPr preferRelativeResize="1">
          <a:picLocks noChangeAspect="1"/>
        </xdr:cNvPicPr>
      </xdr:nvPicPr>
      <xdr:blipFill>
        <a:blip r:embed="rId4"/>
        <a:stretch>
          <a:fillRect/>
        </a:stretch>
      </xdr:blipFill>
      <xdr:spPr>
        <a:xfrm>
          <a:off x="8801100" y="8639175"/>
          <a:ext cx="152400" cy="152400"/>
        </a:xfrm>
        <a:prstGeom prst="rect">
          <a:avLst/>
        </a:prstGeom>
        <a:noFill/>
        <a:ln w="9525" cmpd="sng">
          <a:noFill/>
        </a:ln>
      </xdr:spPr>
    </xdr:pic>
    <xdr:clientData fPrintsWithSheet="0"/>
  </xdr:twoCellAnchor>
  <xdr:twoCellAnchor editAs="oneCell">
    <xdr:from>
      <xdr:col>15</xdr:col>
      <xdr:colOff>704850</xdr:colOff>
      <xdr:row>47</xdr:row>
      <xdr:rowOff>85725</xdr:rowOff>
    </xdr:from>
    <xdr:to>
      <xdr:col>16</xdr:col>
      <xdr:colOff>95250</xdr:colOff>
      <xdr:row>47</xdr:row>
      <xdr:rowOff>238125</xdr:rowOff>
    </xdr:to>
    <xdr:pic macro="[0]!P_1_2_5">
      <xdr:nvPicPr>
        <xdr:cNvPr id="13" name="Obraz 8" descr="pomoc.bmp"/>
        <xdr:cNvPicPr preferRelativeResize="1">
          <a:picLocks noChangeAspect="1"/>
        </xdr:cNvPicPr>
      </xdr:nvPicPr>
      <xdr:blipFill>
        <a:blip r:embed="rId4"/>
        <a:stretch>
          <a:fillRect/>
        </a:stretch>
      </xdr:blipFill>
      <xdr:spPr>
        <a:xfrm>
          <a:off x="8791575" y="10448925"/>
          <a:ext cx="152400" cy="152400"/>
        </a:xfrm>
        <a:prstGeom prst="rect">
          <a:avLst/>
        </a:prstGeom>
        <a:noFill/>
        <a:ln w="9525" cmpd="sng">
          <a:noFill/>
        </a:ln>
      </xdr:spPr>
    </xdr:pic>
    <xdr:clientData fPrintsWithSheet="0"/>
  </xdr:twoCellAnchor>
  <xdr:twoCellAnchor editAs="oneCell">
    <xdr:from>
      <xdr:col>15</xdr:col>
      <xdr:colOff>704850</xdr:colOff>
      <xdr:row>54</xdr:row>
      <xdr:rowOff>66675</xdr:rowOff>
    </xdr:from>
    <xdr:to>
      <xdr:col>16</xdr:col>
      <xdr:colOff>95250</xdr:colOff>
      <xdr:row>54</xdr:row>
      <xdr:rowOff>219075</xdr:rowOff>
    </xdr:to>
    <xdr:pic macro="[0]!P_1_2_6">
      <xdr:nvPicPr>
        <xdr:cNvPr id="14" name="Obraz 8" descr="pomoc.bmp"/>
        <xdr:cNvPicPr preferRelativeResize="1">
          <a:picLocks noChangeAspect="1"/>
        </xdr:cNvPicPr>
      </xdr:nvPicPr>
      <xdr:blipFill>
        <a:blip r:embed="rId4"/>
        <a:stretch>
          <a:fillRect/>
        </a:stretch>
      </xdr:blipFill>
      <xdr:spPr>
        <a:xfrm>
          <a:off x="8791575" y="11696700"/>
          <a:ext cx="152400" cy="152400"/>
        </a:xfrm>
        <a:prstGeom prst="rect">
          <a:avLst/>
        </a:prstGeom>
        <a:noFill/>
        <a:ln w="9525" cmpd="sng">
          <a:noFill/>
        </a:ln>
      </xdr:spPr>
    </xdr:pic>
    <xdr:clientData fPrintsWithSheet="0"/>
  </xdr:twoCellAnchor>
  <xdr:twoCellAnchor editAs="oneCell">
    <xdr:from>
      <xdr:col>15</xdr:col>
      <xdr:colOff>714375</xdr:colOff>
      <xdr:row>60</xdr:row>
      <xdr:rowOff>161925</xdr:rowOff>
    </xdr:from>
    <xdr:to>
      <xdr:col>16</xdr:col>
      <xdr:colOff>104775</xdr:colOff>
      <xdr:row>60</xdr:row>
      <xdr:rowOff>314325</xdr:rowOff>
    </xdr:to>
    <xdr:pic macro="[0]!P_1_2_7">
      <xdr:nvPicPr>
        <xdr:cNvPr id="15" name="Obraz 8" descr="pomoc.bmp"/>
        <xdr:cNvPicPr preferRelativeResize="1">
          <a:picLocks noChangeAspect="1"/>
        </xdr:cNvPicPr>
      </xdr:nvPicPr>
      <xdr:blipFill>
        <a:blip r:embed="rId4"/>
        <a:stretch>
          <a:fillRect/>
        </a:stretch>
      </xdr:blipFill>
      <xdr:spPr>
        <a:xfrm>
          <a:off x="8801100" y="15363825"/>
          <a:ext cx="152400" cy="152400"/>
        </a:xfrm>
        <a:prstGeom prst="rect">
          <a:avLst/>
        </a:prstGeom>
        <a:noFill/>
        <a:ln w="9525" cmpd="sng">
          <a:noFill/>
        </a:ln>
      </xdr:spPr>
    </xdr:pic>
    <xdr:clientData fPrintsWithSheet="0"/>
  </xdr:twoCellAnchor>
  <xdr:twoCellAnchor editAs="oneCell">
    <xdr:from>
      <xdr:col>15</xdr:col>
      <xdr:colOff>714375</xdr:colOff>
      <xdr:row>73</xdr:row>
      <xdr:rowOff>28575</xdr:rowOff>
    </xdr:from>
    <xdr:to>
      <xdr:col>16</xdr:col>
      <xdr:colOff>104775</xdr:colOff>
      <xdr:row>73</xdr:row>
      <xdr:rowOff>180975</xdr:rowOff>
    </xdr:to>
    <xdr:pic macro="[0]!P_1_3_1">
      <xdr:nvPicPr>
        <xdr:cNvPr id="16" name="Obraz 8" descr="pomoc.bmp"/>
        <xdr:cNvPicPr preferRelativeResize="1">
          <a:picLocks noChangeAspect="1"/>
        </xdr:cNvPicPr>
      </xdr:nvPicPr>
      <xdr:blipFill>
        <a:blip r:embed="rId4"/>
        <a:stretch>
          <a:fillRect/>
        </a:stretch>
      </xdr:blipFill>
      <xdr:spPr>
        <a:xfrm>
          <a:off x="8801100" y="19288125"/>
          <a:ext cx="152400" cy="152400"/>
        </a:xfrm>
        <a:prstGeom prst="rect">
          <a:avLst/>
        </a:prstGeom>
        <a:noFill/>
        <a:ln w="9525" cmpd="sng">
          <a:noFill/>
        </a:ln>
      </xdr:spPr>
    </xdr:pic>
    <xdr:clientData fPrintsWithSheet="0"/>
  </xdr:twoCellAnchor>
  <xdr:twoCellAnchor editAs="oneCell">
    <xdr:from>
      <xdr:col>15</xdr:col>
      <xdr:colOff>714375</xdr:colOff>
      <xdr:row>83</xdr:row>
      <xdr:rowOff>171450</xdr:rowOff>
    </xdr:from>
    <xdr:to>
      <xdr:col>16</xdr:col>
      <xdr:colOff>104775</xdr:colOff>
      <xdr:row>83</xdr:row>
      <xdr:rowOff>323850</xdr:rowOff>
    </xdr:to>
    <xdr:pic macro="[0]!P_1_3_2">
      <xdr:nvPicPr>
        <xdr:cNvPr id="17" name="Obraz 8" descr="pomoc.bmp"/>
        <xdr:cNvPicPr preferRelativeResize="1">
          <a:picLocks noChangeAspect="1"/>
        </xdr:cNvPicPr>
      </xdr:nvPicPr>
      <xdr:blipFill>
        <a:blip r:embed="rId4"/>
        <a:stretch>
          <a:fillRect/>
        </a:stretch>
      </xdr:blipFill>
      <xdr:spPr>
        <a:xfrm>
          <a:off x="8801100" y="22850475"/>
          <a:ext cx="152400" cy="152400"/>
        </a:xfrm>
        <a:prstGeom prst="rect">
          <a:avLst/>
        </a:prstGeom>
        <a:noFill/>
        <a:ln w="9525" cmpd="sng">
          <a:noFill/>
        </a:ln>
      </xdr:spPr>
    </xdr:pic>
    <xdr:clientData fPrintsWithSheet="0"/>
  </xdr:twoCellAnchor>
  <xdr:twoCellAnchor>
    <xdr:from>
      <xdr:col>13</xdr:col>
      <xdr:colOff>638175</xdr:colOff>
      <xdr:row>2</xdr:row>
      <xdr:rowOff>28575</xdr:rowOff>
    </xdr:from>
    <xdr:to>
      <xdr:col>15</xdr:col>
      <xdr:colOff>85725</xdr:colOff>
      <xdr:row>2</xdr:row>
      <xdr:rowOff>257175</xdr:rowOff>
    </xdr:to>
    <xdr:sp macro="[0]!OknoZaloguj">
      <xdr:nvSpPr>
        <xdr:cNvPr id="18" name="Prostokąt zaokrąglony 20"/>
        <xdr:cNvSpPr>
          <a:spLocks/>
        </xdr:cNvSpPr>
      </xdr:nvSpPr>
      <xdr:spPr>
        <a:xfrm>
          <a:off x="7419975" y="895350"/>
          <a:ext cx="752475" cy="228600"/>
        </a:xfrm>
        <a:prstGeom prst="roundRect">
          <a:avLst/>
        </a:prstGeom>
        <a:gradFill rotWithShape="1">
          <a:gsLst>
            <a:gs pos="0">
              <a:srgbClr val="9AB5E4"/>
            </a:gs>
            <a:gs pos="50000">
              <a:srgbClr val="C2D1ED"/>
            </a:gs>
            <a:gs pos="100000">
              <a:srgbClr val="E1E8F5"/>
            </a:gs>
          </a:gsLst>
          <a:lin ang="5400000" scaled="1"/>
        </a:gra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Zaloguj</a:t>
          </a:r>
        </a:p>
      </xdr:txBody>
    </xdr:sp>
    <xdr:clientData fPrintsWithSheet="0"/>
  </xdr:twoCellAnchor>
  <xdr:twoCellAnchor>
    <xdr:from>
      <xdr:col>13</xdr:col>
      <xdr:colOff>171450</xdr:colOff>
      <xdr:row>126</xdr:row>
      <xdr:rowOff>133350</xdr:rowOff>
    </xdr:from>
    <xdr:to>
      <xdr:col>16</xdr:col>
      <xdr:colOff>76200</xdr:colOff>
      <xdr:row>127</xdr:row>
      <xdr:rowOff>38100</xdr:rowOff>
    </xdr:to>
    <xdr:grpSp>
      <xdr:nvGrpSpPr>
        <xdr:cNvPr id="19" name="Shp_Dzialanie"/>
        <xdr:cNvGrpSpPr>
          <a:grpSpLocks/>
        </xdr:cNvGrpSpPr>
      </xdr:nvGrpSpPr>
      <xdr:grpSpPr>
        <a:xfrm>
          <a:off x="6953250" y="35194875"/>
          <a:ext cx="1971675" cy="409575"/>
          <a:chOff x="6943724" y="37709475"/>
          <a:chExt cx="1971675" cy="514350"/>
        </a:xfrm>
        <a:solidFill>
          <a:srgbClr val="FFFFFF"/>
        </a:solidFill>
      </xdr:grpSpPr>
      <xdr:sp>
        <xdr:nvSpPr>
          <xdr:cNvPr id="20" name="Prostokąt zaokrąglony 23"/>
          <xdr:cNvSpPr>
            <a:spLocks/>
          </xdr:cNvSpPr>
        </xdr:nvSpPr>
        <xdr:spPr>
          <a:xfrm>
            <a:off x="6943724" y="37709475"/>
            <a:ext cx="1971675" cy="514350"/>
          </a:xfrm>
          <a:prstGeom prst="roundRect">
            <a:avLst/>
          </a:prstGeom>
          <a:gradFill rotWithShape="1">
            <a:gsLst>
              <a:gs pos="0">
                <a:srgbClr val="002060"/>
              </a:gs>
              <a:gs pos="64999">
                <a:srgbClr val="F0EBD5"/>
              </a:gs>
              <a:gs pos="100000">
                <a:srgbClr val="D1C39F"/>
              </a:gs>
            </a:gsLst>
            <a:lin ang="5400000" scaled="1"/>
          </a:gradFill>
          <a:ln w="25400" cmpd="sng">
            <a:solidFill>
              <a:srgbClr val="385D8A">
                <a:alpha val="43136"/>
              </a:srgbClr>
            </a:solidFill>
            <a:headEnd type="none"/>
            <a:tailEnd type="none"/>
          </a:ln>
        </xdr:spPr>
        <xdr:txBody>
          <a:bodyPr vertOverflow="clip" wrap="square" lIns="0" tIns="0" rIns="0" bIns="0"/>
          <a:p>
            <a:pPr algn="l">
              <a:defRPr/>
            </a:pPr>
            <a:r>
              <a:rPr lang="en-US" cap="none" sz="1100" b="0" i="0" u="none" baseline="0">
                <a:solidFill>
                  <a:srgbClr val="FFFFFF"/>
                </a:solidFill>
              </a:rPr>
              <a:t>Działanie</a:t>
            </a:r>
          </a:p>
        </xdr:txBody>
      </xdr:sp>
      <xdr:sp macro="[0]!Arkusz1.UsunDzialanie">
        <xdr:nvSpPr>
          <xdr:cNvPr id="21" name="Prostokąt zaokrąglony 21"/>
          <xdr:cNvSpPr>
            <a:spLocks/>
          </xdr:cNvSpPr>
        </xdr:nvSpPr>
        <xdr:spPr>
          <a:xfrm>
            <a:off x="8010400" y="37936689"/>
            <a:ext cx="790642" cy="227214"/>
          </a:xfrm>
          <a:prstGeom prst="roundRect">
            <a:avLst/>
          </a:prstGeom>
          <a:gradFill rotWithShape="1">
            <a:gsLst>
              <a:gs pos="0">
                <a:srgbClr val="9AB5E4"/>
              </a:gs>
              <a:gs pos="50000">
                <a:srgbClr val="C2D1ED"/>
              </a:gs>
              <a:gs pos="100000">
                <a:srgbClr val="E1E8F5"/>
              </a:gs>
            </a:gsLst>
            <a:lin ang="5400000" scaled="1"/>
          </a:gra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Usuń </a:t>
            </a:r>
          </a:p>
        </xdr:txBody>
      </xdr:sp>
      <xdr:sp macro="[0]!Arkusz1.DodajDzialanie">
        <xdr:nvSpPr>
          <xdr:cNvPr id="22" name="Prostokąt zaokrąglony 22"/>
          <xdr:cNvSpPr>
            <a:spLocks/>
          </xdr:cNvSpPr>
        </xdr:nvSpPr>
        <xdr:spPr>
          <a:xfrm>
            <a:off x="7077305" y="37936689"/>
            <a:ext cx="790642" cy="227214"/>
          </a:xfrm>
          <a:prstGeom prst="roundRect">
            <a:avLst/>
          </a:prstGeom>
          <a:gradFill rotWithShape="1">
            <a:gsLst>
              <a:gs pos="0">
                <a:srgbClr val="9AB5E4"/>
              </a:gs>
              <a:gs pos="50000">
                <a:srgbClr val="C2D1ED"/>
              </a:gs>
              <a:gs pos="100000">
                <a:srgbClr val="E1E8F5"/>
              </a:gs>
            </a:gsLst>
            <a:lin ang="5400000" scaled="1"/>
          </a:gra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Dodaj</a:t>
            </a:r>
          </a:p>
        </xdr:txBody>
      </xdr:sp>
    </xdr:grpSp>
    <xdr:clientData fPrintsWithSheet="0"/>
  </xdr:twoCellAnchor>
  <xdr:twoCellAnchor>
    <xdr:from>
      <xdr:col>13</xdr:col>
      <xdr:colOff>66675</xdr:colOff>
      <xdr:row>259</xdr:row>
      <xdr:rowOff>609600</xdr:rowOff>
    </xdr:from>
    <xdr:to>
      <xdr:col>15</xdr:col>
      <xdr:colOff>733425</xdr:colOff>
      <xdr:row>260</xdr:row>
      <xdr:rowOff>409575</xdr:rowOff>
    </xdr:to>
    <xdr:grpSp>
      <xdr:nvGrpSpPr>
        <xdr:cNvPr id="23" name="Grupa 25"/>
        <xdr:cNvGrpSpPr>
          <a:grpSpLocks/>
        </xdr:cNvGrpSpPr>
      </xdr:nvGrpSpPr>
      <xdr:grpSpPr>
        <a:xfrm>
          <a:off x="6848475" y="67408425"/>
          <a:ext cx="1971675" cy="514350"/>
          <a:chOff x="6943724" y="37709475"/>
          <a:chExt cx="1971675" cy="514350"/>
        </a:xfrm>
        <a:solidFill>
          <a:srgbClr val="FFFFFF"/>
        </a:solidFill>
      </xdr:grpSpPr>
      <xdr:sp>
        <xdr:nvSpPr>
          <xdr:cNvPr id="24" name="Prostokąt zaokrąglony 26"/>
          <xdr:cNvSpPr>
            <a:spLocks/>
          </xdr:cNvSpPr>
        </xdr:nvSpPr>
        <xdr:spPr>
          <a:xfrm>
            <a:off x="6943724" y="37709475"/>
            <a:ext cx="1971675" cy="514350"/>
          </a:xfrm>
          <a:prstGeom prst="roundRect">
            <a:avLst/>
          </a:prstGeom>
          <a:gradFill rotWithShape="1">
            <a:gsLst>
              <a:gs pos="0">
                <a:srgbClr val="002060"/>
              </a:gs>
              <a:gs pos="64999">
                <a:srgbClr val="F0EBD5"/>
              </a:gs>
              <a:gs pos="100000">
                <a:srgbClr val="D1C39F"/>
              </a:gs>
            </a:gsLst>
            <a:lin ang="5400000" scaled="1"/>
          </a:gradFill>
          <a:ln w="25400" cmpd="sng">
            <a:solidFill>
              <a:srgbClr val="385D8A">
                <a:alpha val="43136"/>
              </a:srgbClr>
            </a:solidFill>
            <a:headEnd type="none"/>
            <a:tailEnd type="none"/>
          </a:ln>
        </xdr:spPr>
        <xdr:txBody>
          <a:bodyPr vertOverflow="clip" wrap="square" lIns="0" tIns="0" rIns="0" bIns="0"/>
          <a:p>
            <a:pPr algn="l">
              <a:defRPr/>
            </a:pPr>
            <a:r>
              <a:rPr lang="en-US" cap="none" sz="1100" b="0" i="0" u="none" baseline="0">
                <a:solidFill>
                  <a:srgbClr val="FFFFFF"/>
                </a:solidFill>
              </a:rPr>
              <a:t>Czynnik</a:t>
            </a:r>
            <a:r>
              <a:rPr lang="en-US" cap="none" sz="1100" b="0" i="0" u="none" baseline="0">
                <a:solidFill>
                  <a:srgbClr val="FFFFFF"/>
                </a:solidFill>
              </a:rPr>
              <a:t> ryzyka</a:t>
            </a:r>
          </a:p>
        </xdr:txBody>
      </xdr:sp>
      <xdr:sp macro="[0]!Arkusz1.UsunCzynnikRyzyka">
        <xdr:nvSpPr>
          <xdr:cNvPr id="25" name="Prostokąt zaokrąglony 27"/>
          <xdr:cNvSpPr>
            <a:spLocks/>
          </xdr:cNvSpPr>
        </xdr:nvSpPr>
        <xdr:spPr>
          <a:xfrm>
            <a:off x="8010400" y="37928588"/>
            <a:ext cx="790642" cy="238144"/>
          </a:xfrm>
          <a:prstGeom prst="roundRect">
            <a:avLst/>
          </a:prstGeom>
          <a:gradFill rotWithShape="1">
            <a:gsLst>
              <a:gs pos="0">
                <a:srgbClr val="9AB5E4"/>
              </a:gs>
              <a:gs pos="50000">
                <a:srgbClr val="C2D1ED"/>
              </a:gs>
              <a:gs pos="100000">
                <a:srgbClr val="E1E8F5"/>
              </a:gs>
            </a:gsLst>
            <a:lin ang="5400000" scaled="1"/>
          </a:gra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Usuń </a:t>
            </a:r>
          </a:p>
        </xdr:txBody>
      </xdr:sp>
      <xdr:sp macro="[0]!Arkusz1.DodajCzynnikRyzyka">
        <xdr:nvSpPr>
          <xdr:cNvPr id="26" name="Prostokąt zaokrąglony 28"/>
          <xdr:cNvSpPr>
            <a:spLocks/>
          </xdr:cNvSpPr>
        </xdr:nvSpPr>
        <xdr:spPr>
          <a:xfrm>
            <a:off x="7077305" y="37928588"/>
            <a:ext cx="790642" cy="238144"/>
          </a:xfrm>
          <a:prstGeom prst="roundRect">
            <a:avLst/>
          </a:prstGeom>
          <a:gradFill rotWithShape="1">
            <a:gsLst>
              <a:gs pos="0">
                <a:srgbClr val="9AB5E4"/>
              </a:gs>
              <a:gs pos="50000">
                <a:srgbClr val="C2D1ED"/>
              </a:gs>
              <a:gs pos="100000">
                <a:srgbClr val="E1E8F5"/>
              </a:gs>
            </a:gsLst>
            <a:lin ang="5400000" scaled="1"/>
          </a:gra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Dodaj</a:t>
            </a:r>
          </a:p>
        </xdr:txBody>
      </xdr:sp>
    </xdr:grpSp>
    <xdr:clientData fPrintsWithSheet="0"/>
  </xdr:twoCellAnchor>
  <xdr:twoCellAnchor>
    <xdr:from>
      <xdr:col>11</xdr:col>
      <xdr:colOff>485775</xdr:colOff>
      <xdr:row>294</xdr:row>
      <xdr:rowOff>28575</xdr:rowOff>
    </xdr:from>
    <xdr:to>
      <xdr:col>14</xdr:col>
      <xdr:colOff>438150</xdr:colOff>
      <xdr:row>296</xdr:row>
      <xdr:rowOff>171450</xdr:rowOff>
    </xdr:to>
    <xdr:grpSp>
      <xdr:nvGrpSpPr>
        <xdr:cNvPr id="27" name="Grupa 29"/>
        <xdr:cNvGrpSpPr>
          <a:grpSpLocks/>
        </xdr:cNvGrpSpPr>
      </xdr:nvGrpSpPr>
      <xdr:grpSpPr>
        <a:xfrm>
          <a:off x="5905500" y="77724000"/>
          <a:ext cx="1971675" cy="514350"/>
          <a:chOff x="6943724" y="37709475"/>
          <a:chExt cx="1971675" cy="514350"/>
        </a:xfrm>
        <a:solidFill>
          <a:srgbClr val="FFFFFF"/>
        </a:solidFill>
      </xdr:grpSpPr>
      <xdr:sp>
        <xdr:nvSpPr>
          <xdr:cNvPr id="28" name="Prostokąt zaokrąglony 30"/>
          <xdr:cNvSpPr>
            <a:spLocks/>
          </xdr:cNvSpPr>
        </xdr:nvSpPr>
        <xdr:spPr>
          <a:xfrm>
            <a:off x="6943724" y="37709475"/>
            <a:ext cx="1971675" cy="514350"/>
          </a:xfrm>
          <a:prstGeom prst="roundRect">
            <a:avLst/>
          </a:prstGeom>
          <a:gradFill rotWithShape="1">
            <a:gsLst>
              <a:gs pos="0">
                <a:srgbClr val="002060"/>
              </a:gs>
              <a:gs pos="64999">
                <a:srgbClr val="F0EBD5"/>
              </a:gs>
              <a:gs pos="100000">
                <a:srgbClr val="D1C39F"/>
              </a:gs>
            </a:gsLst>
            <a:lin ang="5400000" scaled="1"/>
          </a:gradFill>
          <a:ln w="25400" cmpd="sng">
            <a:solidFill>
              <a:srgbClr val="385D8A">
                <a:alpha val="43136"/>
              </a:srgbClr>
            </a:solidFill>
            <a:headEnd type="none"/>
            <a:tailEnd type="none"/>
          </a:ln>
        </xdr:spPr>
        <xdr:txBody>
          <a:bodyPr vertOverflow="clip" wrap="square" lIns="0" tIns="0" rIns="0" bIns="0"/>
          <a:p>
            <a:pPr algn="l">
              <a:defRPr/>
            </a:pPr>
            <a:r>
              <a:rPr lang="en-US" cap="none" sz="1100" b="0" i="0" u="none" baseline="0">
                <a:solidFill>
                  <a:srgbClr val="FFFFFF"/>
                </a:solidFill>
              </a:rPr>
              <a:t>Załączniki</a:t>
            </a:r>
          </a:p>
        </xdr:txBody>
      </xdr:sp>
      <xdr:sp macro="[0]!Arkusz1.UsunZalacznik">
        <xdr:nvSpPr>
          <xdr:cNvPr id="29" name="Prostokąt zaokrąglony 31"/>
          <xdr:cNvSpPr>
            <a:spLocks/>
          </xdr:cNvSpPr>
        </xdr:nvSpPr>
        <xdr:spPr>
          <a:xfrm>
            <a:off x="8010400" y="37928588"/>
            <a:ext cx="790642" cy="238144"/>
          </a:xfrm>
          <a:prstGeom prst="roundRect">
            <a:avLst/>
          </a:prstGeom>
          <a:gradFill rotWithShape="1">
            <a:gsLst>
              <a:gs pos="0">
                <a:srgbClr val="9AB5E4"/>
              </a:gs>
              <a:gs pos="50000">
                <a:srgbClr val="C2D1ED"/>
              </a:gs>
              <a:gs pos="100000">
                <a:srgbClr val="E1E8F5"/>
              </a:gs>
            </a:gsLst>
            <a:lin ang="5400000" scaled="1"/>
          </a:gra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Usuń </a:t>
            </a:r>
          </a:p>
        </xdr:txBody>
      </xdr:sp>
      <xdr:sp macro="[0]!Arkusz1.DodajZalacznik">
        <xdr:nvSpPr>
          <xdr:cNvPr id="30" name="Prostokąt zaokrąglony 32"/>
          <xdr:cNvSpPr>
            <a:spLocks/>
          </xdr:cNvSpPr>
        </xdr:nvSpPr>
        <xdr:spPr>
          <a:xfrm>
            <a:off x="7077305" y="37928588"/>
            <a:ext cx="790642" cy="238144"/>
          </a:xfrm>
          <a:prstGeom prst="roundRect">
            <a:avLst/>
          </a:prstGeom>
          <a:gradFill rotWithShape="1">
            <a:gsLst>
              <a:gs pos="0">
                <a:srgbClr val="9AB5E4"/>
              </a:gs>
              <a:gs pos="50000">
                <a:srgbClr val="C2D1ED"/>
              </a:gs>
              <a:gs pos="100000">
                <a:srgbClr val="E1E8F5"/>
              </a:gs>
            </a:gsLst>
            <a:lin ang="5400000" scaled="1"/>
          </a:gra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Dodaj</a:t>
            </a:r>
          </a:p>
        </xdr:txBody>
      </xdr:sp>
    </xdr:grpSp>
    <xdr:clientData fPrintsWithSheet="0"/>
  </xdr:twoCellAnchor>
  <xdr:twoCellAnchor editAs="oneCell">
    <xdr:from>
      <xdr:col>15</xdr:col>
      <xdr:colOff>704850</xdr:colOff>
      <xdr:row>295</xdr:row>
      <xdr:rowOff>95250</xdr:rowOff>
    </xdr:from>
    <xdr:to>
      <xdr:col>16</xdr:col>
      <xdr:colOff>95250</xdr:colOff>
      <xdr:row>295</xdr:row>
      <xdr:rowOff>247650</xdr:rowOff>
    </xdr:to>
    <xdr:pic macro="[0]!P_1_9">
      <xdr:nvPicPr>
        <xdr:cNvPr id="31" name="Obraz 8" descr="pomoc.bmp"/>
        <xdr:cNvPicPr preferRelativeResize="1">
          <a:picLocks noChangeAspect="1"/>
        </xdr:cNvPicPr>
      </xdr:nvPicPr>
      <xdr:blipFill>
        <a:blip r:embed="rId4"/>
        <a:stretch>
          <a:fillRect/>
        </a:stretch>
      </xdr:blipFill>
      <xdr:spPr>
        <a:xfrm>
          <a:off x="8791575" y="77857350"/>
          <a:ext cx="152400" cy="152400"/>
        </a:xfrm>
        <a:prstGeom prst="rect">
          <a:avLst/>
        </a:prstGeom>
        <a:noFill/>
        <a:ln w="9525" cmpd="sng">
          <a:noFill/>
        </a:ln>
      </xdr:spPr>
    </xdr:pic>
    <xdr:clientData fPrintsWithSheet="0"/>
  </xdr:twoCellAnchor>
  <xdr:twoCellAnchor editAs="oneCell">
    <xdr:from>
      <xdr:col>15</xdr:col>
      <xdr:colOff>714375</xdr:colOff>
      <xdr:row>305</xdr:row>
      <xdr:rowOff>76200</xdr:rowOff>
    </xdr:from>
    <xdr:to>
      <xdr:col>16</xdr:col>
      <xdr:colOff>104775</xdr:colOff>
      <xdr:row>305</xdr:row>
      <xdr:rowOff>228600</xdr:rowOff>
    </xdr:to>
    <xdr:pic macro="[0]!P_1_9_Oswiadczenie">
      <xdr:nvPicPr>
        <xdr:cNvPr id="32" name="Obraz 8" descr="pomoc.bmp"/>
        <xdr:cNvPicPr preferRelativeResize="1">
          <a:picLocks noChangeAspect="1"/>
        </xdr:cNvPicPr>
      </xdr:nvPicPr>
      <xdr:blipFill>
        <a:blip r:embed="rId4"/>
        <a:stretch>
          <a:fillRect/>
        </a:stretch>
      </xdr:blipFill>
      <xdr:spPr>
        <a:xfrm>
          <a:off x="8801100" y="80029050"/>
          <a:ext cx="152400" cy="152400"/>
        </a:xfrm>
        <a:prstGeom prst="rect">
          <a:avLst/>
        </a:prstGeom>
        <a:noFill/>
        <a:ln w="9525" cmpd="sng">
          <a:noFill/>
        </a:ln>
      </xdr:spPr>
    </xdr:pic>
    <xdr:clientData fPrintsWithSheet="0"/>
  </xdr:twoCellAnchor>
  <xdr:twoCellAnchor>
    <xdr:from>
      <xdr:col>12</xdr:col>
      <xdr:colOff>533400</xdr:colOff>
      <xdr:row>2</xdr:row>
      <xdr:rowOff>28575</xdr:rowOff>
    </xdr:from>
    <xdr:to>
      <xdr:col>13</xdr:col>
      <xdr:colOff>600075</xdr:colOff>
      <xdr:row>2</xdr:row>
      <xdr:rowOff>257175</xdr:rowOff>
    </xdr:to>
    <xdr:sp macro="[0]!DrukujWszystko">
      <xdr:nvSpPr>
        <xdr:cNvPr id="33" name="Prostokąt zaokrąglony 35"/>
        <xdr:cNvSpPr>
          <a:spLocks/>
        </xdr:cNvSpPr>
      </xdr:nvSpPr>
      <xdr:spPr>
        <a:xfrm>
          <a:off x="6629400" y="895350"/>
          <a:ext cx="752475" cy="228600"/>
        </a:xfrm>
        <a:prstGeom prst="roundRect">
          <a:avLst/>
        </a:prstGeom>
        <a:gradFill rotWithShape="1">
          <a:gsLst>
            <a:gs pos="0">
              <a:srgbClr val="9AB5E4"/>
            </a:gs>
            <a:gs pos="50000">
              <a:srgbClr val="C2D1ED"/>
            </a:gs>
            <a:gs pos="100000">
              <a:srgbClr val="E1E8F5"/>
            </a:gs>
          </a:gsLst>
          <a:lin ang="5400000" scaled="1"/>
        </a:gra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Drukuj</a:t>
          </a:r>
        </a:p>
      </xdr:txBody>
    </xdr:sp>
    <xdr:clientData fPrintsWithSheet="0"/>
  </xdr:twoCellAnchor>
  <xdr:twoCellAnchor editAs="oneCell">
    <xdr:from>
      <xdr:col>15</xdr:col>
      <xdr:colOff>714375</xdr:colOff>
      <xdr:row>91</xdr:row>
      <xdr:rowOff>19050</xdr:rowOff>
    </xdr:from>
    <xdr:to>
      <xdr:col>16</xdr:col>
      <xdr:colOff>104775</xdr:colOff>
      <xdr:row>91</xdr:row>
      <xdr:rowOff>171450</xdr:rowOff>
    </xdr:to>
    <xdr:pic macro="[0]!P_1_3_3">
      <xdr:nvPicPr>
        <xdr:cNvPr id="34" name="Obraz 8" descr="pomoc.bmp"/>
        <xdr:cNvPicPr preferRelativeResize="1">
          <a:picLocks noChangeAspect="1"/>
        </xdr:cNvPicPr>
      </xdr:nvPicPr>
      <xdr:blipFill>
        <a:blip r:embed="rId4"/>
        <a:stretch>
          <a:fillRect/>
        </a:stretch>
      </xdr:blipFill>
      <xdr:spPr>
        <a:xfrm>
          <a:off x="8801100" y="25927050"/>
          <a:ext cx="152400" cy="152400"/>
        </a:xfrm>
        <a:prstGeom prst="rect">
          <a:avLst/>
        </a:prstGeom>
        <a:noFill/>
        <a:ln w="9525" cmpd="sng">
          <a:noFill/>
        </a:ln>
      </xdr:spPr>
    </xdr:pic>
    <xdr:clientData fPrintsWithSheet="0"/>
  </xdr:twoCellAnchor>
  <xdr:twoCellAnchor editAs="oneCell">
    <xdr:from>
      <xdr:col>15</xdr:col>
      <xdr:colOff>714375</xdr:colOff>
      <xdr:row>115</xdr:row>
      <xdr:rowOff>28575</xdr:rowOff>
    </xdr:from>
    <xdr:to>
      <xdr:col>16</xdr:col>
      <xdr:colOff>104775</xdr:colOff>
      <xdr:row>116</xdr:row>
      <xdr:rowOff>19050</xdr:rowOff>
    </xdr:to>
    <xdr:pic macro="[0]!P_1_3_4">
      <xdr:nvPicPr>
        <xdr:cNvPr id="35" name="Obraz 8" descr="pomoc.bmp"/>
        <xdr:cNvPicPr preferRelativeResize="1">
          <a:picLocks noChangeAspect="1"/>
        </xdr:cNvPicPr>
      </xdr:nvPicPr>
      <xdr:blipFill>
        <a:blip r:embed="rId4"/>
        <a:stretch>
          <a:fillRect/>
        </a:stretch>
      </xdr:blipFill>
      <xdr:spPr>
        <a:xfrm>
          <a:off x="8801100" y="30870525"/>
          <a:ext cx="152400" cy="152400"/>
        </a:xfrm>
        <a:prstGeom prst="rect">
          <a:avLst/>
        </a:prstGeom>
        <a:noFill/>
        <a:ln w="9525" cmpd="sng">
          <a:noFill/>
        </a:ln>
      </xdr:spPr>
    </xdr:pic>
    <xdr:clientData fPrintsWithSheet="0"/>
  </xdr:twoCellAnchor>
  <xdr:twoCellAnchor editAs="oneCell">
    <xdr:from>
      <xdr:col>15</xdr:col>
      <xdr:colOff>714375</xdr:colOff>
      <xdr:row>118</xdr:row>
      <xdr:rowOff>38100</xdr:rowOff>
    </xdr:from>
    <xdr:to>
      <xdr:col>16</xdr:col>
      <xdr:colOff>104775</xdr:colOff>
      <xdr:row>118</xdr:row>
      <xdr:rowOff>190500</xdr:rowOff>
    </xdr:to>
    <xdr:pic macro="[0]!P_1_3_5">
      <xdr:nvPicPr>
        <xdr:cNvPr id="36" name="Obraz 8" descr="pomoc.bmp"/>
        <xdr:cNvPicPr preferRelativeResize="1">
          <a:picLocks noChangeAspect="1"/>
        </xdr:cNvPicPr>
      </xdr:nvPicPr>
      <xdr:blipFill>
        <a:blip r:embed="rId4"/>
        <a:stretch>
          <a:fillRect/>
        </a:stretch>
      </xdr:blipFill>
      <xdr:spPr>
        <a:xfrm>
          <a:off x="8801100" y="31613475"/>
          <a:ext cx="152400" cy="152400"/>
        </a:xfrm>
        <a:prstGeom prst="rect">
          <a:avLst/>
        </a:prstGeom>
        <a:noFill/>
        <a:ln w="9525" cmpd="sng">
          <a:noFill/>
        </a:ln>
      </xdr:spPr>
    </xdr:pic>
    <xdr:clientData fPrintsWithSheet="0"/>
  </xdr:twoCellAnchor>
  <xdr:twoCellAnchor editAs="oneCell">
    <xdr:from>
      <xdr:col>15</xdr:col>
      <xdr:colOff>704850</xdr:colOff>
      <xdr:row>125</xdr:row>
      <xdr:rowOff>28575</xdr:rowOff>
    </xdr:from>
    <xdr:to>
      <xdr:col>16</xdr:col>
      <xdr:colOff>95250</xdr:colOff>
      <xdr:row>125</xdr:row>
      <xdr:rowOff>180975</xdr:rowOff>
    </xdr:to>
    <xdr:pic macro="[0]!P_1_3_6">
      <xdr:nvPicPr>
        <xdr:cNvPr id="37" name="Obraz 8" descr="pomoc.bmp"/>
        <xdr:cNvPicPr preferRelativeResize="1">
          <a:picLocks noChangeAspect="1"/>
        </xdr:cNvPicPr>
      </xdr:nvPicPr>
      <xdr:blipFill>
        <a:blip r:embed="rId4"/>
        <a:stretch>
          <a:fillRect/>
        </a:stretch>
      </xdr:blipFill>
      <xdr:spPr>
        <a:xfrm>
          <a:off x="8791575" y="34890075"/>
          <a:ext cx="152400" cy="152400"/>
        </a:xfrm>
        <a:prstGeom prst="rect">
          <a:avLst/>
        </a:prstGeom>
        <a:noFill/>
        <a:ln w="9525" cmpd="sng">
          <a:noFill/>
        </a:ln>
      </xdr:spPr>
    </xdr:pic>
    <xdr:clientData fPrintsWithSheet="0"/>
  </xdr:twoCellAnchor>
  <xdr:twoCellAnchor editAs="oneCell">
    <xdr:from>
      <xdr:col>15</xdr:col>
      <xdr:colOff>714375</xdr:colOff>
      <xdr:row>190</xdr:row>
      <xdr:rowOff>28575</xdr:rowOff>
    </xdr:from>
    <xdr:to>
      <xdr:col>16</xdr:col>
      <xdr:colOff>104775</xdr:colOff>
      <xdr:row>191</xdr:row>
      <xdr:rowOff>19050</xdr:rowOff>
    </xdr:to>
    <xdr:pic macro="[0]!P_1_4_1">
      <xdr:nvPicPr>
        <xdr:cNvPr id="38" name="Obraz 8" descr="pomoc.bmp"/>
        <xdr:cNvPicPr preferRelativeResize="1">
          <a:picLocks noChangeAspect="1"/>
        </xdr:cNvPicPr>
      </xdr:nvPicPr>
      <xdr:blipFill>
        <a:blip r:embed="rId4"/>
        <a:stretch>
          <a:fillRect/>
        </a:stretch>
      </xdr:blipFill>
      <xdr:spPr>
        <a:xfrm>
          <a:off x="8801100" y="47691675"/>
          <a:ext cx="152400" cy="152400"/>
        </a:xfrm>
        <a:prstGeom prst="rect">
          <a:avLst/>
        </a:prstGeom>
        <a:noFill/>
        <a:ln w="9525" cmpd="sng">
          <a:noFill/>
        </a:ln>
      </xdr:spPr>
    </xdr:pic>
    <xdr:clientData fPrintsWithSheet="0"/>
  </xdr:twoCellAnchor>
  <xdr:twoCellAnchor editAs="oneCell">
    <xdr:from>
      <xdr:col>15</xdr:col>
      <xdr:colOff>723900</xdr:colOff>
      <xdr:row>207</xdr:row>
      <xdr:rowOff>38100</xdr:rowOff>
    </xdr:from>
    <xdr:to>
      <xdr:col>16</xdr:col>
      <xdr:colOff>114300</xdr:colOff>
      <xdr:row>207</xdr:row>
      <xdr:rowOff>190500</xdr:rowOff>
    </xdr:to>
    <xdr:pic macro="[0]!P_1_4_2">
      <xdr:nvPicPr>
        <xdr:cNvPr id="39" name="Obraz 8" descr="pomoc.bmp"/>
        <xdr:cNvPicPr preferRelativeResize="1">
          <a:picLocks noChangeAspect="1"/>
        </xdr:cNvPicPr>
      </xdr:nvPicPr>
      <xdr:blipFill>
        <a:blip r:embed="rId4"/>
        <a:stretch>
          <a:fillRect/>
        </a:stretch>
      </xdr:blipFill>
      <xdr:spPr>
        <a:xfrm>
          <a:off x="8810625" y="51625500"/>
          <a:ext cx="152400" cy="152400"/>
        </a:xfrm>
        <a:prstGeom prst="rect">
          <a:avLst/>
        </a:prstGeom>
        <a:noFill/>
        <a:ln w="9525" cmpd="sng">
          <a:noFill/>
        </a:ln>
      </xdr:spPr>
    </xdr:pic>
    <xdr:clientData fPrintsWithSheet="0"/>
  </xdr:twoCellAnchor>
  <xdr:twoCellAnchor editAs="oneCell">
    <xdr:from>
      <xdr:col>15</xdr:col>
      <xdr:colOff>714375</xdr:colOff>
      <xdr:row>219</xdr:row>
      <xdr:rowOff>47625</xdr:rowOff>
    </xdr:from>
    <xdr:to>
      <xdr:col>16</xdr:col>
      <xdr:colOff>104775</xdr:colOff>
      <xdr:row>219</xdr:row>
      <xdr:rowOff>200025</xdr:rowOff>
    </xdr:to>
    <xdr:pic macro="[0]!P_1_4_3">
      <xdr:nvPicPr>
        <xdr:cNvPr id="40" name="Obraz 8" descr="pomoc.bmp"/>
        <xdr:cNvPicPr preferRelativeResize="1">
          <a:picLocks noChangeAspect="1"/>
        </xdr:cNvPicPr>
      </xdr:nvPicPr>
      <xdr:blipFill>
        <a:blip r:embed="rId4"/>
        <a:stretch>
          <a:fillRect/>
        </a:stretch>
      </xdr:blipFill>
      <xdr:spPr>
        <a:xfrm>
          <a:off x="8801100" y="54663975"/>
          <a:ext cx="152400" cy="152400"/>
        </a:xfrm>
        <a:prstGeom prst="rect">
          <a:avLst/>
        </a:prstGeom>
        <a:noFill/>
        <a:ln w="9525" cmpd="sng">
          <a:noFill/>
        </a:ln>
      </xdr:spPr>
    </xdr:pic>
    <xdr:clientData fPrintsWithSheet="0"/>
  </xdr:twoCellAnchor>
  <xdr:twoCellAnchor editAs="oneCell">
    <xdr:from>
      <xdr:col>15</xdr:col>
      <xdr:colOff>704850</xdr:colOff>
      <xdr:row>237</xdr:row>
      <xdr:rowOff>47625</xdr:rowOff>
    </xdr:from>
    <xdr:to>
      <xdr:col>16</xdr:col>
      <xdr:colOff>95250</xdr:colOff>
      <xdr:row>237</xdr:row>
      <xdr:rowOff>200025</xdr:rowOff>
    </xdr:to>
    <xdr:pic macro="[0]!P_1_4_4">
      <xdr:nvPicPr>
        <xdr:cNvPr id="41" name="Obraz 8" descr="pomoc.bmp"/>
        <xdr:cNvPicPr preferRelativeResize="1">
          <a:picLocks noChangeAspect="1"/>
        </xdr:cNvPicPr>
      </xdr:nvPicPr>
      <xdr:blipFill>
        <a:blip r:embed="rId4"/>
        <a:stretch>
          <a:fillRect/>
        </a:stretch>
      </xdr:blipFill>
      <xdr:spPr>
        <a:xfrm>
          <a:off x="8791575" y="57673875"/>
          <a:ext cx="152400" cy="152400"/>
        </a:xfrm>
        <a:prstGeom prst="rect">
          <a:avLst/>
        </a:prstGeom>
        <a:noFill/>
        <a:ln w="9525" cmpd="sng">
          <a:noFill/>
        </a:ln>
      </xdr:spPr>
    </xdr:pic>
    <xdr:clientData fPrintsWithSheet="0"/>
  </xdr:twoCellAnchor>
  <xdr:twoCellAnchor editAs="oneCell">
    <xdr:from>
      <xdr:col>15</xdr:col>
      <xdr:colOff>714375</xdr:colOff>
      <xdr:row>247</xdr:row>
      <xdr:rowOff>28575</xdr:rowOff>
    </xdr:from>
    <xdr:to>
      <xdr:col>16</xdr:col>
      <xdr:colOff>104775</xdr:colOff>
      <xdr:row>247</xdr:row>
      <xdr:rowOff>180975</xdr:rowOff>
    </xdr:to>
    <xdr:pic macro="[0]!P_1_4_5">
      <xdr:nvPicPr>
        <xdr:cNvPr id="42" name="Obraz 8" descr="pomoc.bmp"/>
        <xdr:cNvPicPr preferRelativeResize="1">
          <a:picLocks noChangeAspect="1"/>
        </xdr:cNvPicPr>
      </xdr:nvPicPr>
      <xdr:blipFill>
        <a:blip r:embed="rId4"/>
        <a:stretch>
          <a:fillRect/>
        </a:stretch>
      </xdr:blipFill>
      <xdr:spPr>
        <a:xfrm>
          <a:off x="8801100" y="62369700"/>
          <a:ext cx="152400" cy="152400"/>
        </a:xfrm>
        <a:prstGeom prst="rect">
          <a:avLst/>
        </a:prstGeom>
        <a:noFill/>
        <a:ln w="9525" cmpd="sng">
          <a:noFill/>
        </a:ln>
      </xdr:spPr>
    </xdr:pic>
    <xdr:clientData fPrintsWithSheet="0"/>
  </xdr:twoCellAnchor>
  <xdr:twoCellAnchor editAs="oneCell">
    <xdr:from>
      <xdr:col>15</xdr:col>
      <xdr:colOff>723900</xdr:colOff>
      <xdr:row>249</xdr:row>
      <xdr:rowOff>47625</xdr:rowOff>
    </xdr:from>
    <xdr:to>
      <xdr:col>16</xdr:col>
      <xdr:colOff>114300</xdr:colOff>
      <xdr:row>249</xdr:row>
      <xdr:rowOff>200025</xdr:rowOff>
    </xdr:to>
    <xdr:pic macro="[0]!P_1_4_6">
      <xdr:nvPicPr>
        <xdr:cNvPr id="43" name="Obraz 8" descr="pomoc.bmp"/>
        <xdr:cNvPicPr preferRelativeResize="1">
          <a:picLocks noChangeAspect="1"/>
        </xdr:cNvPicPr>
      </xdr:nvPicPr>
      <xdr:blipFill>
        <a:blip r:embed="rId4"/>
        <a:stretch>
          <a:fillRect/>
        </a:stretch>
      </xdr:blipFill>
      <xdr:spPr>
        <a:xfrm>
          <a:off x="8810625" y="63150750"/>
          <a:ext cx="152400" cy="152400"/>
        </a:xfrm>
        <a:prstGeom prst="rect">
          <a:avLst/>
        </a:prstGeom>
        <a:noFill/>
        <a:ln w="9525" cmpd="sng">
          <a:noFill/>
        </a:ln>
      </xdr:spPr>
    </xdr:pic>
    <xdr:clientData fPrintsWithSheet="0"/>
  </xdr:twoCellAnchor>
  <xdr:twoCellAnchor editAs="oneCell">
    <xdr:from>
      <xdr:col>15</xdr:col>
      <xdr:colOff>733425</xdr:colOff>
      <xdr:row>250</xdr:row>
      <xdr:rowOff>38100</xdr:rowOff>
    </xdr:from>
    <xdr:to>
      <xdr:col>16</xdr:col>
      <xdr:colOff>123825</xdr:colOff>
      <xdr:row>250</xdr:row>
      <xdr:rowOff>190500</xdr:rowOff>
    </xdr:to>
    <xdr:pic macro="[0]!P_1_4_7">
      <xdr:nvPicPr>
        <xdr:cNvPr id="44" name="Obraz 8" descr="pomoc.bmp"/>
        <xdr:cNvPicPr preferRelativeResize="1">
          <a:picLocks noChangeAspect="1"/>
        </xdr:cNvPicPr>
      </xdr:nvPicPr>
      <xdr:blipFill>
        <a:blip r:embed="rId4"/>
        <a:stretch>
          <a:fillRect/>
        </a:stretch>
      </xdr:blipFill>
      <xdr:spPr>
        <a:xfrm>
          <a:off x="8820150" y="63436500"/>
          <a:ext cx="152400" cy="152400"/>
        </a:xfrm>
        <a:prstGeom prst="rect">
          <a:avLst/>
        </a:prstGeom>
        <a:noFill/>
        <a:ln w="9525" cmpd="sng">
          <a:noFill/>
        </a:ln>
      </xdr:spPr>
    </xdr:pic>
    <xdr:clientData fPrintsWithSheet="0"/>
  </xdr:twoCellAnchor>
  <xdr:twoCellAnchor editAs="oneCell">
    <xdr:from>
      <xdr:col>15</xdr:col>
      <xdr:colOff>723900</xdr:colOff>
      <xdr:row>252</xdr:row>
      <xdr:rowOff>38100</xdr:rowOff>
    </xdr:from>
    <xdr:to>
      <xdr:col>16</xdr:col>
      <xdr:colOff>114300</xdr:colOff>
      <xdr:row>252</xdr:row>
      <xdr:rowOff>190500</xdr:rowOff>
    </xdr:to>
    <xdr:pic macro="[0]!P_1_5">
      <xdr:nvPicPr>
        <xdr:cNvPr id="45" name="Obraz 8" descr="pomoc.bmp"/>
        <xdr:cNvPicPr preferRelativeResize="1">
          <a:picLocks noChangeAspect="1"/>
        </xdr:cNvPicPr>
      </xdr:nvPicPr>
      <xdr:blipFill>
        <a:blip r:embed="rId4"/>
        <a:stretch>
          <a:fillRect/>
        </a:stretch>
      </xdr:blipFill>
      <xdr:spPr>
        <a:xfrm>
          <a:off x="8810625" y="64198500"/>
          <a:ext cx="152400" cy="152400"/>
        </a:xfrm>
        <a:prstGeom prst="rect">
          <a:avLst/>
        </a:prstGeom>
        <a:noFill/>
        <a:ln w="9525" cmpd="sng">
          <a:noFill/>
        </a:ln>
      </xdr:spPr>
    </xdr:pic>
    <xdr:clientData fPrintsWithSheet="0"/>
  </xdr:twoCellAnchor>
  <xdr:twoCellAnchor editAs="oneCell">
    <xdr:from>
      <xdr:col>15</xdr:col>
      <xdr:colOff>723900</xdr:colOff>
      <xdr:row>258</xdr:row>
      <xdr:rowOff>38100</xdr:rowOff>
    </xdr:from>
    <xdr:to>
      <xdr:col>16</xdr:col>
      <xdr:colOff>114300</xdr:colOff>
      <xdr:row>258</xdr:row>
      <xdr:rowOff>190500</xdr:rowOff>
    </xdr:to>
    <xdr:pic macro="[0]!P_1_6">
      <xdr:nvPicPr>
        <xdr:cNvPr id="46" name="Obraz 8" descr="pomoc.bmp"/>
        <xdr:cNvPicPr preferRelativeResize="1">
          <a:picLocks noChangeAspect="1"/>
        </xdr:cNvPicPr>
      </xdr:nvPicPr>
      <xdr:blipFill>
        <a:blip r:embed="rId4"/>
        <a:stretch>
          <a:fillRect/>
        </a:stretch>
      </xdr:blipFill>
      <xdr:spPr>
        <a:xfrm>
          <a:off x="8810625" y="66551175"/>
          <a:ext cx="152400" cy="152400"/>
        </a:xfrm>
        <a:prstGeom prst="rect">
          <a:avLst/>
        </a:prstGeom>
        <a:noFill/>
        <a:ln w="9525" cmpd="sng">
          <a:noFill/>
        </a:ln>
      </xdr:spPr>
    </xdr:pic>
    <xdr:clientData fPrintsWithSheet="0"/>
  </xdr:twoCellAnchor>
  <xdr:twoCellAnchor editAs="oneCell">
    <xdr:from>
      <xdr:col>15</xdr:col>
      <xdr:colOff>723900</xdr:colOff>
      <xdr:row>266</xdr:row>
      <xdr:rowOff>76200</xdr:rowOff>
    </xdr:from>
    <xdr:to>
      <xdr:col>16</xdr:col>
      <xdr:colOff>114300</xdr:colOff>
      <xdr:row>266</xdr:row>
      <xdr:rowOff>228600</xdr:rowOff>
    </xdr:to>
    <xdr:pic macro="[0]!P_1_7">
      <xdr:nvPicPr>
        <xdr:cNvPr id="47" name="Obraz 8" descr="pomoc.bmp"/>
        <xdr:cNvPicPr preferRelativeResize="1">
          <a:picLocks noChangeAspect="1"/>
        </xdr:cNvPicPr>
      </xdr:nvPicPr>
      <xdr:blipFill>
        <a:blip r:embed="rId4"/>
        <a:stretch>
          <a:fillRect/>
        </a:stretch>
      </xdr:blipFill>
      <xdr:spPr>
        <a:xfrm>
          <a:off x="8810625" y="69894450"/>
          <a:ext cx="152400" cy="152400"/>
        </a:xfrm>
        <a:prstGeom prst="rect">
          <a:avLst/>
        </a:prstGeom>
        <a:noFill/>
        <a:ln w="9525" cmpd="sng">
          <a:noFill/>
        </a:ln>
      </xdr:spPr>
    </xdr:pic>
    <xdr:clientData fPrintsWithSheet="0"/>
  </xdr:twoCellAnchor>
  <xdr:twoCellAnchor editAs="oneCell">
    <xdr:from>
      <xdr:col>15</xdr:col>
      <xdr:colOff>704850</xdr:colOff>
      <xdr:row>288</xdr:row>
      <xdr:rowOff>38100</xdr:rowOff>
    </xdr:from>
    <xdr:to>
      <xdr:col>16</xdr:col>
      <xdr:colOff>95250</xdr:colOff>
      <xdr:row>288</xdr:row>
      <xdr:rowOff>190500</xdr:rowOff>
    </xdr:to>
    <xdr:pic macro="[0]!P_1_8">
      <xdr:nvPicPr>
        <xdr:cNvPr id="48" name="Obraz 8" descr="pomoc.bmp"/>
        <xdr:cNvPicPr preferRelativeResize="1">
          <a:picLocks noChangeAspect="1"/>
        </xdr:cNvPicPr>
      </xdr:nvPicPr>
      <xdr:blipFill>
        <a:blip r:embed="rId4"/>
        <a:stretch>
          <a:fillRect/>
        </a:stretch>
      </xdr:blipFill>
      <xdr:spPr>
        <a:xfrm>
          <a:off x="8791575" y="75533250"/>
          <a:ext cx="152400" cy="152400"/>
        </a:xfrm>
        <a:prstGeom prst="rect">
          <a:avLst/>
        </a:prstGeom>
        <a:noFill/>
        <a:ln w="9525" cmpd="sng">
          <a:noFill/>
        </a:ln>
      </xdr:spPr>
    </xdr:pic>
    <xdr:clientData fPrintsWithSheet="0"/>
  </xdr:twoCellAnchor>
  <xdr:twoCellAnchor editAs="oneCell">
    <xdr:from>
      <xdr:col>15</xdr:col>
      <xdr:colOff>714375</xdr:colOff>
      <xdr:row>4</xdr:row>
      <xdr:rowOff>38100</xdr:rowOff>
    </xdr:from>
    <xdr:to>
      <xdr:col>16</xdr:col>
      <xdr:colOff>104775</xdr:colOff>
      <xdr:row>4</xdr:row>
      <xdr:rowOff>190500</xdr:rowOff>
    </xdr:to>
    <xdr:pic macro="[0]!P_1_Wprowadzenie">
      <xdr:nvPicPr>
        <xdr:cNvPr id="49" name="Obraz 8" descr="pomoc.bmp"/>
        <xdr:cNvPicPr preferRelativeResize="1">
          <a:picLocks noChangeAspect="1"/>
        </xdr:cNvPicPr>
      </xdr:nvPicPr>
      <xdr:blipFill>
        <a:blip r:embed="rId4"/>
        <a:stretch>
          <a:fillRect/>
        </a:stretch>
      </xdr:blipFill>
      <xdr:spPr>
        <a:xfrm>
          <a:off x="8801100" y="1238250"/>
          <a:ext cx="152400" cy="152400"/>
        </a:xfrm>
        <a:prstGeom prst="rect">
          <a:avLst/>
        </a:prstGeom>
        <a:noFill/>
        <a:ln w="9525" cmpd="sng">
          <a:noFill/>
        </a:ln>
      </xdr:spPr>
    </xdr:pic>
    <xdr:clientData fPrintsWithSheet="0"/>
  </xdr:twoCellAnchor>
  <xdr:twoCellAnchor editAs="oneCell">
    <xdr:from>
      <xdr:col>15</xdr:col>
      <xdr:colOff>742950</xdr:colOff>
      <xdr:row>7</xdr:row>
      <xdr:rowOff>28575</xdr:rowOff>
    </xdr:from>
    <xdr:to>
      <xdr:col>17</xdr:col>
      <xdr:colOff>0</xdr:colOff>
      <xdr:row>7</xdr:row>
      <xdr:rowOff>180975</xdr:rowOff>
    </xdr:to>
    <xdr:pic macro="[0]!P_1_1_1_1">
      <xdr:nvPicPr>
        <xdr:cNvPr id="50" name="Obraz 8" descr="pomoc.bmp"/>
        <xdr:cNvPicPr preferRelativeResize="1">
          <a:picLocks noChangeAspect="1"/>
        </xdr:cNvPicPr>
      </xdr:nvPicPr>
      <xdr:blipFill>
        <a:blip r:embed="rId4"/>
        <a:stretch>
          <a:fillRect/>
        </a:stretch>
      </xdr:blipFill>
      <xdr:spPr>
        <a:xfrm>
          <a:off x="8829675" y="2609850"/>
          <a:ext cx="152400" cy="15240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19050</xdr:rowOff>
    </xdr:from>
    <xdr:to>
      <xdr:col>16</xdr:col>
      <xdr:colOff>57150</xdr:colOff>
      <xdr:row>1</xdr:row>
      <xdr:rowOff>704850</xdr:rowOff>
    </xdr:to>
    <xdr:pic>
      <xdr:nvPicPr>
        <xdr:cNvPr id="1" name="Picture 1" descr="tło"/>
        <xdr:cNvPicPr preferRelativeResize="1">
          <a:picLocks noChangeAspect="1"/>
        </xdr:cNvPicPr>
      </xdr:nvPicPr>
      <xdr:blipFill>
        <a:blip r:embed="rId1">
          <a:clrChange>
            <a:clrFrom>
              <a:srgbClr val="E5CDB1"/>
            </a:clrFrom>
            <a:clrTo>
              <a:srgbClr val="E5CDB1">
                <a:alpha val="0"/>
              </a:srgbClr>
            </a:clrTo>
          </a:clrChange>
        </a:blip>
        <a:stretch>
          <a:fillRect/>
        </a:stretch>
      </xdr:blipFill>
      <xdr:spPr>
        <a:xfrm>
          <a:off x="219075" y="180975"/>
          <a:ext cx="8801100" cy="685800"/>
        </a:xfrm>
        <a:prstGeom prst="rect">
          <a:avLst/>
        </a:prstGeom>
        <a:noFill/>
        <a:ln w="6350" cmpd="sng">
          <a:solidFill>
            <a:srgbClr val="000000"/>
          </a:solidFill>
          <a:headEnd type="none"/>
          <a:tailEnd type="none"/>
        </a:ln>
      </xdr:spPr>
    </xdr:pic>
    <xdr:clientData/>
  </xdr:twoCellAnchor>
  <xdr:twoCellAnchor editAs="oneCell">
    <xdr:from>
      <xdr:col>2</xdr:col>
      <xdr:colOff>28575</xdr:colOff>
      <xdr:row>1</xdr:row>
      <xdr:rowOff>28575</xdr:rowOff>
    </xdr:from>
    <xdr:to>
      <xdr:col>3</xdr:col>
      <xdr:colOff>295275</xdr:colOff>
      <xdr:row>1</xdr:row>
      <xdr:rowOff>695325</xdr:rowOff>
    </xdr:to>
    <xdr:pic>
      <xdr:nvPicPr>
        <xdr:cNvPr id="2" name="Picture 6"/>
        <xdr:cNvPicPr preferRelativeResize="1">
          <a:picLocks noChangeAspect="1"/>
        </xdr:cNvPicPr>
      </xdr:nvPicPr>
      <xdr:blipFill>
        <a:blip r:embed="rId2"/>
        <a:stretch>
          <a:fillRect/>
        </a:stretch>
      </xdr:blipFill>
      <xdr:spPr>
        <a:xfrm>
          <a:off x="295275" y="190500"/>
          <a:ext cx="876300" cy="666750"/>
        </a:xfrm>
        <a:prstGeom prst="rect">
          <a:avLst/>
        </a:prstGeom>
        <a:noFill/>
        <a:ln w="9525" cmpd="sng">
          <a:noFill/>
        </a:ln>
      </xdr:spPr>
    </xdr:pic>
    <xdr:clientData/>
  </xdr:twoCellAnchor>
  <xdr:twoCellAnchor>
    <xdr:from>
      <xdr:col>15</xdr:col>
      <xdr:colOff>704850</xdr:colOff>
      <xdr:row>1</xdr:row>
      <xdr:rowOff>28575</xdr:rowOff>
    </xdr:from>
    <xdr:to>
      <xdr:col>15</xdr:col>
      <xdr:colOff>533400</xdr:colOff>
      <xdr:row>1</xdr:row>
      <xdr:rowOff>647700</xdr:rowOff>
    </xdr:to>
    <xdr:pic>
      <xdr:nvPicPr>
        <xdr:cNvPr id="3" name="Picture 8"/>
        <xdr:cNvPicPr preferRelativeResize="1">
          <a:picLocks noChangeAspect="1"/>
        </xdr:cNvPicPr>
      </xdr:nvPicPr>
      <xdr:blipFill>
        <a:blip r:embed="rId3"/>
        <a:stretch>
          <a:fillRect/>
        </a:stretch>
      </xdr:blipFill>
      <xdr:spPr>
        <a:xfrm>
          <a:off x="8963025" y="190500"/>
          <a:ext cx="0" cy="619125"/>
        </a:xfrm>
        <a:prstGeom prst="rect">
          <a:avLst/>
        </a:prstGeom>
        <a:noFill/>
        <a:ln w="9525" cmpd="sng">
          <a:noFill/>
        </a:ln>
      </xdr:spPr>
    </xdr:pic>
    <xdr:clientData/>
  </xdr:twoCellAnchor>
  <xdr:twoCellAnchor>
    <xdr:from>
      <xdr:col>14</xdr:col>
      <xdr:colOff>419100</xdr:colOff>
      <xdr:row>1</xdr:row>
      <xdr:rowOff>28575</xdr:rowOff>
    </xdr:from>
    <xdr:to>
      <xdr:col>16</xdr:col>
      <xdr:colOff>19050</xdr:colOff>
      <xdr:row>1</xdr:row>
      <xdr:rowOff>695325</xdr:rowOff>
    </xdr:to>
    <xdr:pic>
      <xdr:nvPicPr>
        <xdr:cNvPr id="4" name="Picture 17"/>
        <xdr:cNvPicPr preferRelativeResize="1">
          <a:picLocks noChangeAspect="1"/>
        </xdr:cNvPicPr>
      </xdr:nvPicPr>
      <xdr:blipFill>
        <a:blip r:embed="rId3"/>
        <a:stretch>
          <a:fillRect/>
        </a:stretch>
      </xdr:blipFill>
      <xdr:spPr>
        <a:xfrm>
          <a:off x="8048625" y="190500"/>
          <a:ext cx="933450" cy="666750"/>
        </a:xfrm>
        <a:prstGeom prst="rect">
          <a:avLst/>
        </a:prstGeom>
        <a:noFill/>
        <a:ln w="9525" cmpd="sng">
          <a:noFill/>
        </a:ln>
      </xdr:spPr>
    </xdr:pic>
    <xdr:clientData/>
  </xdr:twoCellAnchor>
  <xdr:twoCellAnchor>
    <xdr:from>
      <xdr:col>15</xdr:col>
      <xdr:colOff>704850</xdr:colOff>
      <xdr:row>1</xdr:row>
      <xdr:rowOff>28575</xdr:rowOff>
    </xdr:from>
    <xdr:to>
      <xdr:col>15</xdr:col>
      <xdr:colOff>533400</xdr:colOff>
      <xdr:row>1</xdr:row>
      <xdr:rowOff>647700</xdr:rowOff>
    </xdr:to>
    <xdr:pic>
      <xdr:nvPicPr>
        <xdr:cNvPr id="5" name="Picture 8"/>
        <xdr:cNvPicPr preferRelativeResize="1">
          <a:picLocks noChangeAspect="1"/>
        </xdr:cNvPicPr>
      </xdr:nvPicPr>
      <xdr:blipFill>
        <a:blip r:embed="rId3"/>
        <a:stretch>
          <a:fillRect/>
        </a:stretch>
      </xdr:blipFill>
      <xdr:spPr>
        <a:xfrm>
          <a:off x="8963025" y="190500"/>
          <a:ext cx="0" cy="619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19050</xdr:rowOff>
    </xdr:from>
    <xdr:to>
      <xdr:col>16</xdr:col>
      <xdr:colOff>114300</xdr:colOff>
      <xdr:row>1</xdr:row>
      <xdr:rowOff>704850</xdr:rowOff>
    </xdr:to>
    <xdr:pic>
      <xdr:nvPicPr>
        <xdr:cNvPr id="1" name="Picture 1" descr="tło"/>
        <xdr:cNvPicPr preferRelativeResize="1">
          <a:picLocks noChangeAspect="1"/>
        </xdr:cNvPicPr>
      </xdr:nvPicPr>
      <xdr:blipFill>
        <a:blip r:embed="rId1">
          <a:clrChange>
            <a:clrFrom>
              <a:srgbClr val="E5CDB1"/>
            </a:clrFrom>
            <a:clrTo>
              <a:srgbClr val="E5CDB1">
                <a:alpha val="0"/>
              </a:srgbClr>
            </a:clrTo>
          </a:clrChange>
        </a:blip>
        <a:stretch>
          <a:fillRect/>
        </a:stretch>
      </xdr:blipFill>
      <xdr:spPr>
        <a:xfrm>
          <a:off x="76200" y="180975"/>
          <a:ext cx="7724775" cy="685800"/>
        </a:xfrm>
        <a:prstGeom prst="rect">
          <a:avLst/>
        </a:prstGeom>
        <a:noFill/>
        <a:ln w="6350" cmpd="sng">
          <a:solidFill>
            <a:srgbClr val="000000"/>
          </a:solidFill>
          <a:headEnd type="none"/>
          <a:tailEnd type="none"/>
        </a:ln>
      </xdr:spPr>
    </xdr:pic>
    <xdr:clientData/>
  </xdr:twoCellAnchor>
  <xdr:twoCellAnchor editAs="oneCell">
    <xdr:from>
      <xdr:col>1</xdr:col>
      <xdr:colOff>123825</xdr:colOff>
      <xdr:row>1</xdr:row>
      <xdr:rowOff>38100</xdr:rowOff>
    </xdr:from>
    <xdr:to>
      <xdr:col>3</xdr:col>
      <xdr:colOff>266700</xdr:colOff>
      <xdr:row>1</xdr:row>
      <xdr:rowOff>666750</xdr:rowOff>
    </xdr:to>
    <xdr:pic>
      <xdr:nvPicPr>
        <xdr:cNvPr id="2" name="Picture 6"/>
        <xdr:cNvPicPr preferRelativeResize="1">
          <a:picLocks noChangeAspect="1"/>
        </xdr:cNvPicPr>
      </xdr:nvPicPr>
      <xdr:blipFill>
        <a:blip r:embed="rId2"/>
        <a:stretch>
          <a:fillRect/>
        </a:stretch>
      </xdr:blipFill>
      <xdr:spPr>
        <a:xfrm>
          <a:off x="180975" y="200025"/>
          <a:ext cx="838200" cy="628650"/>
        </a:xfrm>
        <a:prstGeom prst="rect">
          <a:avLst/>
        </a:prstGeom>
        <a:noFill/>
        <a:ln w="9525" cmpd="sng">
          <a:noFill/>
        </a:ln>
      </xdr:spPr>
    </xdr:pic>
    <xdr:clientData/>
  </xdr:twoCellAnchor>
  <xdr:twoCellAnchor>
    <xdr:from>
      <xdr:col>15</xdr:col>
      <xdr:colOff>533400</xdr:colOff>
      <xdr:row>1</xdr:row>
      <xdr:rowOff>28575</xdr:rowOff>
    </xdr:from>
    <xdr:to>
      <xdr:col>15</xdr:col>
      <xdr:colOff>533400</xdr:colOff>
      <xdr:row>1</xdr:row>
      <xdr:rowOff>647700</xdr:rowOff>
    </xdr:to>
    <xdr:pic>
      <xdr:nvPicPr>
        <xdr:cNvPr id="3" name="Picture 8"/>
        <xdr:cNvPicPr preferRelativeResize="1">
          <a:picLocks noChangeAspect="1"/>
        </xdr:cNvPicPr>
      </xdr:nvPicPr>
      <xdr:blipFill>
        <a:blip r:embed="rId3"/>
        <a:stretch>
          <a:fillRect/>
        </a:stretch>
      </xdr:blipFill>
      <xdr:spPr>
        <a:xfrm>
          <a:off x="7686675" y="190500"/>
          <a:ext cx="0" cy="619125"/>
        </a:xfrm>
        <a:prstGeom prst="rect">
          <a:avLst/>
        </a:prstGeom>
        <a:noFill/>
        <a:ln w="9525" cmpd="sng">
          <a:noFill/>
        </a:ln>
      </xdr:spPr>
    </xdr:pic>
    <xdr:clientData/>
  </xdr:twoCellAnchor>
  <xdr:twoCellAnchor>
    <xdr:from>
      <xdr:col>14</xdr:col>
      <xdr:colOff>419100</xdr:colOff>
      <xdr:row>1</xdr:row>
      <xdr:rowOff>28575</xdr:rowOff>
    </xdr:from>
    <xdr:to>
      <xdr:col>16</xdr:col>
      <xdr:colOff>19050</xdr:colOff>
      <xdr:row>1</xdr:row>
      <xdr:rowOff>695325</xdr:rowOff>
    </xdr:to>
    <xdr:pic>
      <xdr:nvPicPr>
        <xdr:cNvPr id="4" name="Picture 17"/>
        <xdr:cNvPicPr preferRelativeResize="1">
          <a:picLocks noChangeAspect="1"/>
        </xdr:cNvPicPr>
      </xdr:nvPicPr>
      <xdr:blipFill>
        <a:blip r:embed="rId3"/>
        <a:stretch>
          <a:fillRect/>
        </a:stretch>
      </xdr:blipFill>
      <xdr:spPr>
        <a:xfrm>
          <a:off x="7038975" y="190500"/>
          <a:ext cx="666750" cy="666750"/>
        </a:xfrm>
        <a:prstGeom prst="rect">
          <a:avLst/>
        </a:prstGeom>
        <a:noFill/>
        <a:ln w="9525" cmpd="sng">
          <a:noFill/>
        </a:ln>
      </xdr:spPr>
    </xdr:pic>
    <xdr:clientData/>
  </xdr:twoCellAnchor>
  <xdr:twoCellAnchor>
    <xdr:from>
      <xdr:col>15</xdr:col>
      <xdr:colOff>533400</xdr:colOff>
      <xdr:row>1</xdr:row>
      <xdr:rowOff>28575</xdr:rowOff>
    </xdr:from>
    <xdr:to>
      <xdr:col>15</xdr:col>
      <xdr:colOff>533400</xdr:colOff>
      <xdr:row>1</xdr:row>
      <xdr:rowOff>647700</xdr:rowOff>
    </xdr:to>
    <xdr:pic>
      <xdr:nvPicPr>
        <xdr:cNvPr id="5" name="Picture 8"/>
        <xdr:cNvPicPr preferRelativeResize="1">
          <a:picLocks noChangeAspect="1"/>
        </xdr:cNvPicPr>
      </xdr:nvPicPr>
      <xdr:blipFill>
        <a:blip r:embed="rId3"/>
        <a:stretch>
          <a:fillRect/>
        </a:stretch>
      </xdr:blipFill>
      <xdr:spPr>
        <a:xfrm>
          <a:off x="7686675" y="190500"/>
          <a:ext cx="0" cy="619125"/>
        </a:xfrm>
        <a:prstGeom prst="rect">
          <a:avLst/>
        </a:prstGeom>
        <a:noFill/>
        <a:ln w="9525" cmpd="sng">
          <a:noFill/>
        </a:ln>
      </xdr:spPr>
    </xdr:pic>
    <xdr:clientData/>
  </xdr:twoCellAnchor>
  <xdr:twoCellAnchor editAs="oneCell">
    <xdr:from>
      <xdr:col>15</xdr:col>
      <xdr:colOff>495300</xdr:colOff>
      <xdr:row>3</xdr:row>
      <xdr:rowOff>57150</xdr:rowOff>
    </xdr:from>
    <xdr:to>
      <xdr:col>16</xdr:col>
      <xdr:colOff>114300</xdr:colOff>
      <xdr:row>3</xdr:row>
      <xdr:rowOff>209550</xdr:rowOff>
    </xdr:to>
    <xdr:pic macro="[0]!P_2">
      <xdr:nvPicPr>
        <xdr:cNvPr id="6" name="Obraz 8" descr="pomoc.bmp"/>
        <xdr:cNvPicPr preferRelativeResize="1">
          <a:picLocks noChangeAspect="1"/>
        </xdr:cNvPicPr>
      </xdr:nvPicPr>
      <xdr:blipFill>
        <a:blip r:embed="rId4"/>
        <a:stretch>
          <a:fillRect/>
        </a:stretch>
      </xdr:blipFill>
      <xdr:spPr>
        <a:xfrm>
          <a:off x="7648575" y="981075"/>
          <a:ext cx="152400" cy="152400"/>
        </a:xfrm>
        <a:prstGeom prst="rect">
          <a:avLst/>
        </a:prstGeom>
        <a:noFill/>
        <a:ln w="9525" cmpd="sng">
          <a:noFill/>
        </a:ln>
      </xdr:spPr>
    </xdr:pic>
    <xdr:clientData fPrintsWithSheet="0"/>
  </xdr:twoCellAnchor>
  <xdr:twoCellAnchor editAs="oneCell">
    <xdr:from>
      <xdr:col>15</xdr:col>
      <xdr:colOff>495300</xdr:colOff>
      <xdr:row>11</xdr:row>
      <xdr:rowOff>28575</xdr:rowOff>
    </xdr:from>
    <xdr:to>
      <xdr:col>16</xdr:col>
      <xdr:colOff>114300</xdr:colOff>
      <xdr:row>11</xdr:row>
      <xdr:rowOff>180975</xdr:rowOff>
    </xdr:to>
    <xdr:pic macro="[0]!P_2_2_2">
      <xdr:nvPicPr>
        <xdr:cNvPr id="7" name="Obraz 9" descr="pomoc.bmp"/>
        <xdr:cNvPicPr preferRelativeResize="1">
          <a:picLocks noChangeAspect="1"/>
        </xdr:cNvPicPr>
      </xdr:nvPicPr>
      <xdr:blipFill>
        <a:blip r:embed="rId4"/>
        <a:stretch>
          <a:fillRect/>
        </a:stretch>
      </xdr:blipFill>
      <xdr:spPr>
        <a:xfrm>
          <a:off x="7648575" y="2647950"/>
          <a:ext cx="152400" cy="152400"/>
        </a:xfrm>
        <a:prstGeom prst="rect">
          <a:avLst/>
        </a:prstGeom>
        <a:noFill/>
        <a:ln w="9525" cmpd="sng">
          <a:noFill/>
        </a:ln>
      </xdr:spPr>
    </xdr:pic>
    <xdr:clientData fPrintsWithSheet="0"/>
  </xdr:twoCellAnchor>
  <xdr:twoCellAnchor editAs="oneCell">
    <xdr:from>
      <xdr:col>15</xdr:col>
      <xdr:colOff>495300</xdr:colOff>
      <xdr:row>27</xdr:row>
      <xdr:rowOff>38100</xdr:rowOff>
    </xdr:from>
    <xdr:to>
      <xdr:col>16</xdr:col>
      <xdr:colOff>114300</xdr:colOff>
      <xdr:row>27</xdr:row>
      <xdr:rowOff>190500</xdr:rowOff>
    </xdr:to>
    <xdr:pic macro="[0]!P_2_2_3">
      <xdr:nvPicPr>
        <xdr:cNvPr id="8" name="Obraz 10" descr="pomoc.bmp"/>
        <xdr:cNvPicPr preferRelativeResize="1">
          <a:picLocks noChangeAspect="1"/>
        </xdr:cNvPicPr>
      </xdr:nvPicPr>
      <xdr:blipFill>
        <a:blip r:embed="rId4"/>
        <a:stretch>
          <a:fillRect/>
        </a:stretch>
      </xdr:blipFill>
      <xdr:spPr>
        <a:xfrm>
          <a:off x="7648575" y="4124325"/>
          <a:ext cx="152400" cy="152400"/>
        </a:xfrm>
        <a:prstGeom prst="rect">
          <a:avLst/>
        </a:prstGeom>
        <a:noFill/>
        <a:ln w="9525" cmpd="sng">
          <a:noFill/>
        </a:ln>
      </xdr:spPr>
    </xdr:pic>
    <xdr:clientData fPrintsWithSheet="0"/>
  </xdr:twoCellAnchor>
  <xdr:twoCellAnchor editAs="oneCell">
    <xdr:from>
      <xdr:col>15</xdr:col>
      <xdr:colOff>485775</xdr:colOff>
      <xdr:row>35</xdr:row>
      <xdr:rowOff>47625</xdr:rowOff>
    </xdr:from>
    <xdr:to>
      <xdr:col>16</xdr:col>
      <xdr:colOff>104775</xdr:colOff>
      <xdr:row>35</xdr:row>
      <xdr:rowOff>200025</xdr:rowOff>
    </xdr:to>
    <xdr:pic macro="[0]!P_2_2_4">
      <xdr:nvPicPr>
        <xdr:cNvPr id="9" name="Obraz 11" descr="pomoc.bmp"/>
        <xdr:cNvPicPr preferRelativeResize="1">
          <a:picLocks noChangeAspect="1"/>
        </xdr:cNvPicPr>
      </xdr:nvPicPr>
      <xdr:blipFill>
        <a:blip r:embed="rId4"/>
        <a:stretch>
          <a:fillRect/>
        </a:stretch>
      </xdr:blipFill>
      <xdr:spPr>
        <a:xfrm>
          <a:off x="7639050" y="5133975"/>
          <a:ext cx="152400" cy="152400"/>
        </a:xfrm>
        <a:prstGeom prst="rect">
          <a:avLst/>
        </a:prstGeom>
        <a:noFill/>
        <a:ln w="9525" cmpd="sng">
          <a:noFill/>
        </a:ln>
      </xdr:spPr>
    </xdr:pic>
    <xdr:clientData fPrintsWithSheet="0"/>
  </xdr:twoCellAnchor>
  <xdr:twoCellAnchor editAs="oneCell">
    <xdr:from>
      <xdr:col>15</xdr:col>
      <xdr:colOff>485775</xdr:colOff>
      <xdr:row>47</xdr:row>
      <xdr:rowOff>38100</xdr:rowOff>
    </xdr:from>
    <xdr:to>
      <xdr:col>16</xdr:col>
      <xdr:colOff>104775</xdr:colOff>
      <xdr:row>47</xdr:row>
      <xdr:rowOff>190500</xdr:rowOff>
    </xdr:to>
    <xdr:pic macro="[0]!P_2_2_5">
      <xdr:nvPicPr>
        <xdr:cNvPr id="10" name="Obraz 12" descr="pomoc.bmp"/>
        <xdr:cNvPicPr preferRelativeResize="1">
          <a:picLocks noChangeAspect="1"/>
        </xdr:cNvPicPr>
      </xdr:nvPicPr>
      <xdr:blipFill>
        <a:blip r:embed="rId4"/>
        <a:stretch>
          <a:fillRect/>
        </a:stretch>
      </xdr:blipFill>
      <xdr:spPr>
        <a:xfrm>
          <a:off x="7639050" y="7086600"/>
          <a:ext cx="152400" cy="152400"/>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19050</xdr:rowOff>
    </xdr:from>
    <xdr:to>
      <xdr:col>16</xdr:col>
      <xdr:colOff>95250</xdr:colOff>
      <xdr:row>1</xdr:row>
      <xdr:rowOff>704850</xdr:rowOff>
    </xdr:to>
    <xdr:pic>
      <xdr:nvPicPr>
        <xdr:cNvPr id="1" name="Picture 1" descr="tło"/>
        <xdr:cNvPicPr preferRelativeResize="1">
          <a:picLocks noChangeAspect="1"/>
        </xdr:cNvPicPr>
      </xdr:nvPicPr>
      <xdr:blipFill>
        <a:blip r:embed="rId1">
          <a:clrChange>
            <a:clrFrom>
              <a:srgbClr val="E5CDB1"/>
            </a:clrFrom>
            <a:clrTo>
              <a:srgbClr val="E5CDB1">
                <a:alpha val="0"/>
              </a:srgbClr>
            </a:clrTo>
          </a:clrChange>
        </a:blip>
        <a:stretch>
          <a:fillRect/>
        </a:stretch>
      </xdr:blipFill>
      <xdr:spPr>
        <a:xfrm>
          <a:off x="66675" y="180975"/>
          <a:ext cx="8686800" cy="685800"/>
        </a:xfrm>
        <a:prstGeom prst="rect">
          <a:avLst/>
        </a:prstGeom>
        <a:noFill/>
        <a:ln w="6350" cmpd="sng">
          <a:solidFill>
            <a:srgbClr val="000000"/>
          </a:solidFill>
          <a:headEnd type="none"/>
          <a:tailEnd type="none"/>
        </a:ln>
      </xdr:spPr>
    </xdr:pic>
    <xdr:clientData/>
  </xdr:twoCellAnchor>
  <xdr:twoCellAnchor editAs="oneCell">
    <xdr:from>
      <xdr:col>1</xdr:col>
      <xdr:colOff>76200</xdr:colOff>
      <xdr:row>1</xdr:row>
      <xdr:rowOff>47625</xdr:rowOff>
    </xdr:from>
    <xdr:to>
      <xdr:col>3</xdr:col>
      <xdr:colOff>95250</xdr:colOff>
      <xdr:row>1</xdr:row>
      <xdr:rowOff>676275</xdr:rowOff>
    </xdr:to>
    <xdr:pic>
      <xdr:nvPicPr>
        <xdr:cNvPr id="2" name="Picture 6"/>
        <xdr:cNvPicPr preferRelativeResize="1">
          <a:picLocks noChangeAspect="1"/>
        </xdr:cNvPicPr>
      </xdr:nvPicPr>
      <xdr:blipFill>
        <a:blip r:embed="rId2"/>
        <a:stretch>
          <a:fillRect/>
        </a:stretch>
      </xdr:blipFill>
      <xdr:spPr>
        <a:xfrm>
          <a:off x="123825" y="209550"/>
          <a:ext cx="704850" cy="628650"/>
        </a:xfrm>
        <a:prstGeom prst="rect">
          <a:avLst/>
        </a:prstGeom>
        <a:noFill/>
        <a:ln w="9525" cmpd="sng">
          <a:noFill/>
        </a:ln>
      </xdr:spPr>
    </xdr:pic>
    <xdr:clientData/>
  </xdr:twoCellAnchor>
  <xdr:twoCellAnchor>
    <xdr:from>
      <xdr:col>15</xdr:col>
      <xdr:colOff>609600</xdr:colOff>
      <xdr:row>1</xdr:row>
      <xdr:rowOff>28575</xdr:rowOff>
    </xdr:from>
    <xdr:to>
      <xdr:col>15</xdr:col>
      <xdr:colOff>533400</xdr:colOff>
      <xdr:row>1</xdr:row>
      <xdr:rowOff>647700</xdr:rowOff>
    </xdr:to>
    <xdr:pic>
      <xdr:nvPicPr>
        <xdr:cNvPr id="3" name="Picture 8"/>
        <xdr:cNvPicPr preferRelativeResize="1">
          <a:picLocks noChangeAspect="1"/>
        </xdr:cNvPicPr>
      </xdr:nvPicPr>
      <xdr:blipFill>
        <a:blip r:embed="rId3"/>
        <a:stretch>
          <a:fillRect/>
        </a:stretch>
      </xdr:blipFill>
      <xdr:spPr>
        <a:xfrm>
          <a:off x="8658225" y="190500"/>
          <a:ext cx="0" cy="619125"/>
        </a:xfrm>
        <a:prstGeom prst="rect">
          <a:avLst/>
        </a:prstGeom>
        <a:noFill/>
        <a:ln w="9525" cmpd="sng">
          <a:noFill/>
        </a:ln>
      </xdr:spPr>
    </xdr:pic>
    <xdr:clientData/>
  </xdr:twoCellAnchor>
  <xdr:twoCellAnchor>
    <xdr:from>
      <xdr:col>15</xdr:col>
      <xdr:colOff>38100</xdr:colOff>
      <xdr:row>1</xdr:row>
      <xdr:rowOff>47625</xdr:rowOff>
    </xdr:from>
    <xdr:to>
      <xdr:col>16</xdr:col>
      <xdr:colOff>85725</xdr:colOff>
      <xdr:row>1</xdr:row>
      <xdr:rowOff>676275</xdr:rowOff>
    </xdr:to>
    <xdr:pic>
      <xdr:nvPicPr>
        <xdr:cNvPr id="4" name="Picture 17"/>
        <xdr:cNvPicPr preferRelativeResize="1">
          <a:picLocks noChangeAspect="1"/>
        </xdr:cNvPicPr>
      </xdr:nvPicPr>
      <xdr:blipFill>
        <a:blip r:embed="rId3"/>
        <a:stretch>
          <a:fillRect/>
        </a:stretch>
      </xdr:blipFill>
      <xdr:spPr>
        <a:xfrm>
          <a:off x="8086725" y="209550"/>
          <a:ext cx="657225" cy="628650"/>
        </a:xfrm>
        <a:prstGeom prst="rect">
          <a:avLst/>
        </a:prstGeom>
        <a:noFill/>
        <a:ln w="9525" cmpd="sng">
          <a:noFill/>
        </a:ln>
      </xdr:spPr>
    </xdr:pic>
    <xdr:clientData/>
  </xdr:twoCellAnchor>
  <xdr:twoCellAnchor>
    <xdr:from>
      <xdr:col>15</xdr:col>
      <xdr:colOff>609600</xdr:colOff>
      <xdr:row>1</xdr:row>
      <xdr:rowOff>28575</xdr:rowOff>
    </xdr:from>
    <xdr:to>
      <xdr:col>15</xdr:col>
      <xdr:colOff>533400</xdr:colOff>
      <xdr:row>1</xdr:row>
      <xdr:rowOff>647700</xdr:rowOff>
    </xdr:to>
    <xdr:pic>
      <xdr:nvPicPr>
        <xdr:cNvPr id="5" name="Picture 8"/>
        <xdr:cNvPicPr preferRelativeResize="1">
          <a:picLocks noChangeAspect="1"/>
        </xdr:cNvPicPr>
      </xdr:nvPicPr>
      <xdr:blipFill>
        <a:blip r:embed="rId3"/>
        <a:stretch>
          <a:fillRect/>
        </a:stretch>
      </xdr:blipFill>
      <xdr:spPr>
        <a:xfrm>
          <a:off x="8658225" y="190500"/>
          <a:ext cx="0" cy="619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19050</xdr:rowOff>
    </xdr:from>
    <xdr:to>
      <xdr:col>15</xdr:col>
      <xdr:colOff>76200</xdr:colOff>
      <xdr:row>1</xdr:row>
      <xdr:rowOff>752475</xdr:rowOff>
    </xdr:to>
    <xdr:pic>
      <xdr:nvPicPr>
        <xdr:cNvPr id="1" name="Picture 1" descr="tło"/>
        <xdr:cNvPicPr preferRelativeResize="1">
          <a:picLocks noChangeAspect="1"/>
        </xdr:cNvPicPr>
      </xdr:nvPicPr>
      <xdr:blipFill>
        <a:blip r:embed="rId1">
          <a:clrChange>
            <a:clrFrom>
              <a:srgbClr val="E5CDB1"/>
            </a:clrFrom>
            <a:clrTo>
              <a:srgbClr val="E5CDB1">
                <a:alpha val="0"/>
              </a:srgbClr>
            </a:clrTo>
          </a:clrChange>
        </a:blip>
        <a:stretch>
          <a:fillRect/>
        </a:stretch>
      </xdr:blipFill>
      <xdr:spPr>
        <a:xfrm>
          <a:off x="409575" y="180975"/>
          <a:ext cx="8353425" cy="733425"/>
        </a:xfrm>
        <a:prstGeom prst="rect">
          <a:avLst/>
        </a:prstGeom>
        <a:noFill/>
        <a:ln w="6350" cmpd="sng">
          <a:solidFill>
            <a:srgbClr val="000000"/>
          </a:solidFill>
          <a:headEnd type="none"/>
          <a:tailEnd type="none"/>
        </a:ln>
      </xdr:spPr>
    </xdr:pic>
    <xdr:clientData/>
  </xdr:twoCellAnchor>
  <xdr:twoCellAnchor editAs="oneCell">
    <xdr:from>
      <xdr:col>1</xdr:col>
      <xdr:colOff>66675</xdr:colOff>
      <xdr:row>1</xdr:row>
      <xdr:rowOff>66675</xdr:rowOff>
    </xdr:from>
    <xdr:to>
      <xdr:col>3</xdr:col>
      <xdr:colOff>161925</xdr:colOff>
      <xdr:row>1</xdr:row>
      <xdr:rowOff>723900</xdr:rowOff>
    </xdr:to>
    <xdr:pic>
      <xdr:nvPicPr>
        <xdr:cNvPr id="2" name="Picture 6"/>
        <xdr:cNvPicPr preferRelativeResize="1">
          <a:picLocks noChangeAspect="1"/>
        </xdr:cNvPicPr>
      </xdr:nvPicPr>
      <xdr:blipFill>
        <a:blip r:embed="rId2"/>
        <a:stretch>
          <a:fillRect/>
        </a:stretch>
      </xdr:blipFill>
      <xdr:spPr>
        <a:xfrm>
          <a:off x="457200" y="228600"/>
          <a:ext cx="647700" cy="657225"/>
        </a:xfrm>
        <a:prstGeom prst="rect">
          <a:avLst/>
        </a:prstGeom>
        <a:noFill/>
        <a:ln w="9525" cmpd="sng">
          <a:noFill/>
        </a:ln>
      </xdr:spPr>
    </xdr:pic>
    <xdr:clientData/>
  </xdr:twoCellAnchor>
  <xdr:twoCellAnchor>
    <xdr:from>
      <xdr:col>13</xdr:col>
      <xdr:colOff>619125</xdr:colOff>
      <xdr:row>1</xdr:row>
      <xdr:rowOff>38100</xdr:rowOff>
    </xdr:from>
    <xdr:to>
      <xdr:col>15</xdr:col>
      <xdr:colOff>28575</xdr:colOff>
      <xdr:row>1</xdr:row>
      <xdr:rowOff>704850</xdr:rowOff>
    </xdr:to>
    <xdr:pic>
      <xdr:nvPicPr>
        <xdr:cNvPr id="3" name="Picture 17"/>
        <xdr:cNvPicPr preferRelativeResize="1">
          <a:picLocks noChangeAspect="1"/>
        </xdr:cNvPicPr>
      </xdr:nvPicPr>
      <xdr:blipFill>
        <a:blip r:embed="rId3"/>
        <a:stretch>
          <a:fillRect/>
        </a:stretch>
      </xdr:blipFill>
      <xdr:spPr>
        <a:xfrm>
          <a:off x="8029575" y="200025"/>
          <a:ext cx="685800" cy="666750"/>
        </a:xfrm>
        <a:prstGeom prst="rect">
          <a:avLst/>
        </a:prstGeom>
        <a:noFill/>
        <a:ln w="9525" cmpd="sng">
          <a:noFill/>
        </a:ln>
      </xdr:spPr>
    </xdr:pic>
    <xdr:clientData/>
  </xdr:twoCellAnchor>
  <xdr:twoCellAnchor>
    <xdr:from>
      <xdr:col>3</xdr:col>
      <xdr:colOff>219075</xdr:colOff>
      <xdr:row>1</xdr:row>
      <xdr:rowOff>95250</xdr:rowOff>
    </xdr:from>
    <xdr:to>
      <xdr:col>13</xdr:col>
      <xdr:colOff>457200</xdr:colOff>
      <xdr:row>1</xdr:row>
      <xdr:rowOff>666750</xdr:rowOff>
    </xdr:to>
    <xdr:grpSp>
      <xdr:nvGrpSpPr>
        <xdr:cNvPr id="4" name="Group 4"/>
        <xdr:cNvGrpSpPr>
          <a:grpSpLocks noChangeAspect="1"/>
        </xdr:cNvGrpSpPr>
      </xdr:nvGrpSpPr>
      <xdr:grpSpPr>
        <a:xfrm>
          <a:off x="1162050" y="257175"/>
          <a:ext cx="6705600" cy="571500"/>
          <a:chOff x="202" y="26"/>
          <a:chExt cx="734" cy="60"/>
        </a:xfrm>
        <a:solidFill>
          <a:srgbClr val="FFFFFF"/>
        </a:solidFill>
      </xdr:grpSpPr>
      <xdr:sp>
        <xdr:nvSpPr>
          <xdr:cNvPr id="5" name="AutoShape 3"/>
          <xdr:cNvSpPr>
            <a:spLocks noChangeAspect="1"/>
          </xdr:cNvSpPr>
        </xdr:nvSpPr>
        <xdr:spPr>
          <a:xfrm>
            <a:off x="202" y="26"/>
            <a:ext cx="734" cy="60"/>
          </a:xfrm>
          <a:prstGeom prst="rect">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Rectangle 5"/>
          <xdr:cNvSpPr>
            <a:spLocks/>
          </xdr:cNvSpPr>
        </xdr:nvSpPr>
        <xdr:spPr>
          <a:xfrm>
            <a:off x="226" y="26"/>
            <a:ext cx="645" cy="2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Formularz wniosku aplikacyjnego dla projektu w ramach Mechanizmu Finansowego EOG i </a:t>
            </a:r>
          </a:p>
        </xdr:txBody>
      </xdr:sp>
      <xdr:sp>
        <xdr:nvSpPr>
          <xdr:cNvPr id="7" name="Rectangle 6"/>
          <xdr:cNvSpPr>
            <a:spLocks/>
          </xdr:cNvSpPr>
        </xdr:nvSpPr>
        <xdr:spPr>
          <a:xfrm>
            <a:off x="369" y="44"/>
            <a:ext cx="334" cy="2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Norweskiego Mechanizmu Finansowego 2009 </a:t>
            </a:r>
          </a:p>
        </xdr:txBody>
      </xdr:sp>
      <xdr:sp>
        <xdr:nvSpPr>
          <xdr:cNvPr id="8" name="Rectangle 7"/>
          <xdr:cNvSpPr>
            <a:spLocks/>
          </xdr:cNvSpPr>
        </xdr:nvSpPr>
        <xdr:spPr>
          <a:xfrm>
            <a:off x="721" y="44"/>
            <a:ext cx="10" cy="2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a:t>
            </a:r>
          </a:p>
        </xdr:txBody>
      </xdr:sp>
      <xdr:sp>
        <xdr:nvSpPr>
          <xdr:cNvPr id="9" name="Rectangle 8"/>
          <xdr:cNvSpPr>
            <a:spLocks/>
          </xdr:cNvSpPr>
        </xdr:nvSpPr>
        <xdr:spPr>
          <a:xfrm>
            <a:off x="730" y="44"/>
            <a:ext cx="1" cy="2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sp>
        <xdr:nvSpPr>
          <xdr:cNvPr id="10" name="Rectangle 9"/>
          <xdr:cNvSpPr>
            <a:spLocks/>
          </xdr:cNvSpPr>
        </xdr:nvSpPr>
        <xdr:spPr>
          <a:xfrm>
            <a:off x="735" y="44"/>
            <a:ext cx="37" cy="2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2014</a:t>
            </a:r>
          </a:p>
        </xdr:txBody>
      </xdr:sp>
      <xdr:sp>
        <xdr:nvSpPr>
          <xdr:cNvPr id="11" name="Rectangle 10"/>
          <xdr:cNvSpPr>
            <a:spLocks/>
          </xdr:cNvSpPr>
        </xdr:nvSpPr>
        <xdr:spPr>
          <a:xfrm>
            <a:off x="770" y="44"/>
            <a:ext cx="5" cy="19"/>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grpSp>
    <xdr:clientData/>
  </xdr:twoCellAnchor>
  <xdr:twoCellAnchor editAs="oneCell">
    <xdr:from>
      <xdr:col>14</xdr:col>
      <xdr:colOff>533400</xdr:colOff>
      <xdr:row>2</xdr:row>
      <xdr:rowOff>76200</xdr:rowOff>
    </xdr:from>
    <xdr:to>
      <xdr:col>15</xdr:col>
      <xdr:colOff>47625</xdr:colOff>
      <xdr:row>2</xdr:row>
      <xdr:rowOff>228600</xdr:rowOff>
    </xdr:to>
    <xdr:pic macro="[0]!P_4">
      <xdr:nvPicPr>
        <xdr:cNvPr id="12" name="Obraz 8" descr="pomoc.bmp"/>
        <xdr:cNvPicPr preferRelativeResize="1">
          <a:picLocks noChangeAspect="1"/>
        </xdr:cNvPicPr>
      </xdr:nvPicPr>
      <xdr:blipFill>
        <a:blip r:embed="rId4"/>
        <a:stretch>
          <a:fillRect/>
        </a:stretch>
      </xdr:blipFill>
      <xdr:spPr>
        <a:xfrm>
          <a:off x="8582025" y="1000125"/>
          <a:ext cx="152400" cy="152400"/>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19050</xdr:rowOff>
    </xdr:from>
    <xdr:to>
      <xdr:col>15</xdr:col>
      <xdr:colOff>76200</xdr:colOff>
      <xdr:row>1</xdr:row>
      <xdr:rowOff>752475</xdr:rowOff>
    </xdr:to>
    <xdr:pic>
      <xdr:nvPicPr>
        <xdr:cNvPr id="1" name="Picture 1" descr="tło"/>
        <xdr:cNvPicPr preferRelativeResize="1">
          <a:picLocks noChangeAspect="1"/>
        </xdr:cNvPicPr>
      </xdr:nvPicPr>
      <xdr:blipFill>
        <a:blip r:embed="rId1">
          <a:clrChange>
            <a:clrFrom>
              <a:srgbClr val="E5CDB1"/>
            </a:clrFrom>
            <a:clrTo>
              <a:srgbClr val="E5CDB1">
                <a:alpha val="0"/>
              </a:srgbClr>
            </a:clrTo>
          </a:clrChange>
        </a:blip>
        <a:stretch>
          <a:fillRect/>
        </a:stretch>
      </xdr:blipFill>
      <xdr:spPr>
        <a:xfrm>
          <a:off x="409575" y="180975"/>
          <a:ext cx="8324850" cy="733425"/>
        </a:xfrm>
        <a:prstGeom prst="rect">
          <a:avLst/>
        </a:prstGeom>
        <a:noFill/>
        <a:ln w="6350" cmpd="sng">
          <a:solidFill>
            <a:srgbClr val="000000"/>
          </a:solidFill>
          <a:headEnd type="none"/>
          <a:tailEnd type="none"/>
        </a:ln>
      </xdr:spPr>
    </xdr:pic>
    <xdr:clientData/>
  </xdr:twoCellAnchor>
  <xdr:twoCellAnchor editAs="oneCell">
    <xdr:from>
      <xdr:col>1</xdr:col>
      <xdr:colOff>38100</xdr:colOff>
      <xdr:row>1</xdr:row>
      <xdr:rowOff>66675</xdr:rowOff>
    </xdr:from>
    <xdr:to>
      <xdr:col>3</xdr:col>
      <xdr:colOff>295275</xdr:colOff>
      <xdr:row>1</xdr:row>
      <xdr:rowOff>723900</xdr:rowOff>
    </xdr:to>
    <xdr:pic>
      <xdr:nvPicPr>
        <xdr:cNvPr id="2" name="Picture 6"/>
        <xdr:cNvPicPr preferRelativeResize="1">
          <a:picLocks noChangeAspect="1"/>
        </xdr:cNvPicPr>
      </xdr:nvPicPr>
      <xdr:blipFill>
        <a:blip r:embed="rId2"/>
        <a:stretch>
          <a:fillRect/>
        </a:stretch>
      </xdr:blipFill>
      <xdr:spPr>
        <a:xfrm>
          <a:off x="428625" y="228600"/>
          <a:ext cx="742950" cy="657225"/>
        </a:xfrm>
        <a:prstGeom prst="rect">
          <a:avLst/>
        </a:prstGeom>
        <a:noFill/>
        <a:ln w="9525" cmpd="sng">
          <a:noFill/>
        </a:ln>
      </xdr:spPr>
    </xdr:pic>
    <xdr:clientData/>
  </xdr:twoCellAnchor>
  <xdr:twoCellAnchor>
    <xdr:from>
      <xdr:col>14</xdr:col>
      <xdr:colOff>19050</xdr:colOff>
      <xdr:row>1</xdr:row>
      <xdr:rowOff>47625</xdr:rowOff>
    </xdr:from>
    <xdr:to>
      <xdr:col>15</xdr:col>
      <xdr:colOff>57150</xdr:colOff>
      <xdr:row>1</xdr:row>
      <xdr:rowOff>714375</xdr:rowOff>
    </xdr:to>
    <xdr:pic>
      <xdr:nvPicPr>
        <xdr:cNvPr id="3" name="Picture 17"/>
        <xdr:cNvPicPr preferRelativeResize="1">
          <a:picLocks noChangeAspect="1"/>
        </xdr:cNvPicPr>
      </xdr:nvPicPr>
      <xdr:blipFill>
        <a:blip r:embed="rId3"/>
        <a:stretch>
          <a:fillRect/>
        </a:stretch>
      </xdr:blipFill>
      <xdr:spPr>
        <a:xfrm>
          <a:off x="8039100" y="209550"/>
          <a:ext cx="676275" cy="666750"/>
        </a:xfrm>
        <a:prstGeom prst="rect">
          <a:avLst/>
        </a:prstGeom>
        <a:noFill/>
        <a:ln w="9525" cmpd="sng">
          <a:noFill/>
        </a:ln>
      </xdr:spPr>
    </xdr:pic>
    <xdr:clientData/>
  </xdr:twoCellAnchor>
  <xdr:twoCellAnchor>
    <xdr:from>
      <xdr:col>3</xdr:col>
      <xdr:colOff>314325</xdr:colOff>
      <xdr:row>1</xdr:row>
      <xdr:rowOff>95250</xdr:rowOff>
    </xdr:from>
    <xdr:to>
      <xdr:col>13</xdr:col>
      <xdr:colOff>628650</xdr:colOff>
      <xdr:row>1</xdr:row>
      <xdr:rowOff>666750</xdr:rowOff>
    </xdr:to>
    <xdr:grpSp>
      <xdr:nvGrpSpPr>
        <xdr:cNvPr id="4" name="Group 1"/>
        <xdr:cNvGrpSpPr>
          <a:grpSpLocks noChangeAspect="1"/>
        </xdr:cNvGrpSpPr>
      </xdr:nvGrpSpPr>
      <xdr:grpSpPr>
        <a:xfrm>
          <a:off x="1190625" y="257175"/>
          <a:ext cx="6819900" cy="571500"/>
          <a:chOff x="202" y="26"/>
          <a:chExt cx="734" cy="60"/>
        </a:xfrm>
        <a:solidFill>
          <a:srgbClr val="FFFFFF"/>
        </a:solidFill>
      </xdr:grpSpPr>
      <xdr:sp>
        <xdr:nvSpPr>
          <xdr:cNvPr id="5" name="AutoShape 2"/>
          <xdr:cNvSpPr>
            <a:spLocks noChangeAspect="1"/>
          </xdr:cNvSpPr>
        </xdr:nvSpPr>
        <xdr:spPr>
          <a:xfrm>
            <a:off x="202" y="26"/>
            <a:ext cx="734" cy="60"/>
          </a:xfrm>
          <a:prstGeom prst="rect">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Rectangle 3"/>
          <xdr:cNvSpPr>
            <a:spLocks/>
          </xdr:cNvSpPr>
        </xdr:nvSpPr>
        <xdr:spPr>
          <a:xfrm>
            <a:off x="226" y="26"/>
            <a:ext cx="702" cy="21"/>
          </a:xfrm>
          <a:prstGeom prst="rect">
            <a:avLst/>
          </a:prstGeom>
          <a:noFill/>
          <a:ln w="9525" cmpd="sng">
            <a:noFill/>
          </a:ln>
        </xdr:spPr>
        <xdr:txBody>
          <a:bodyPr vertOverflow="clip" wrap="square" lIns="0" tIns="0" rIns="0" bIns="0">
            <a:spAutoFit/>
          </a:bodyPr>
          <a:p>
            <a:pPr algn="l">
              <a:defRPr/>
            </a:pPr>
            <a:r>
              <a:rPr lang="en-US" cap="none" sz="1200" b="1" i="0" u="none" baseline="0">
                <a:solidFill>
                  <a:srgbClr val="000000"/>
                </a:solidFill>
                <a:latin typeface="Arial"/>
                <a:ea typeface="Arial"/>
                <a:cs typeface="Arial"/>
              </a:rPr>
              <a:t>Formularz wniosku aplikacyjnego dla projektu w ramach Mechanizmu Finansowego EOG i </a:t>
            </a:r>
          </a:p>
        </xdr:txBody>
      </xdr:sp>
      <xdr:sp>
        <xdr:nvSpPr>
          <xdr:cNvPr id="7" name="Rectangle 4"/>
          <xdr:cNvSpPr>
            <a:spLocks/>
          </xdr:cNvSpPr>
        </xdr:nvSpPr>
        <xdr:spPr>
          <a:xfrm>
            <a:off x="369" y="44"/>
            <a:ext cx="359" cy="21"/>
          </a:xfrm>
          <a:prstGeom prst="rect">
            <a:avLst/>
          </a:prstGeom>
          <a:noFill/>
          <a:ln w="9525" cmpd="sng">
            <a:noFill/>
          </a:ln>
        </xdr:spPr>
        <xdr:txBody>
          <a:bodyPr vertOverflow="clip" wrap="square" lIns="0" tIns="0" rIns="0" bIns="0">
            <a:spAutoFit/>
          </a:bodyPr>
          <a:p>
            <a:pPr algn="l">
              <a:defRPr/>
            </a:pPr>
            <a:r>
              <a:rPr lang="en-US" cap="none" sz="1200" b="1" i="0" u="none" baseline="0">
                <a:solidFill>
                  <a:srgbClr val="000000"/>
                </a:solidFill>
                <a:latin typeface="Arial"/>
                <a:ea typeface="Arial"/>
                <a:cs typeface="Arial"/>
              </a:rPr>
              <a:t>Norweskiego Mechanizmu Finansowego 2009 </a:t>
            </a:r>
          </a:p>
        </xdr:txBody>
      </xdr:sp>
      <xdr:sp>
        <xdr:nvSpPr>
          <xdr:cNvPr id="8" name="Rectangle 5"/>
          <xdr:cNvSpPr>
            <a:spLocks/>
          </xdr:cNvSpPr>
        </xdr:nvSpPr>
        <xdr:spPr>
          <a:xfrm>
            <a:off x="721" y="44"/>
            <a:ext cx="9" cy="21"/>
          </a:xfrm>
          <a:prstGeom prst="rect">
            <a:avLst/>
          </a:prstGeom>
          <a:noFill/>
          <a:ln w="9525" cmpd="sng">
            <a:noFill/>
          </a:ln>
        </xdr:spPr>
        <xdr:txBody>
          <a:bodyPr vertOverflow="clip" wrap="square" lIns="0" tIns="0" rIns="0" bIns="0">
            <a:spAutoFit/>
          </a:bodyPr>
          <a:p>
            <a:pPr algn="l">
              <a:defRPr/>
            </a:pPr>
            <a:r>
              <a:rPr lang="en-US" cap="none" sz="1200" b="1" i="0" u="none" baseline="0">
                <a:solidFill>
                  <a:srgbClr val="000000"/>
                </a:solidFill>
                <a:latin typeface="Arial"/>
                <a:ea typeface="Arial"/>
                <a:cs typeface="Arial"/>
              </a:rPr>
              <a:t>–</a:t>
            </a:r>
          </a:p>
        </xdr:txBody>
      </xdr:sp>
      <xdr:sp>
        <xdr:nvSpPr>
          <xdr:cNvPr id="9" name="Rectangle 6"/>
          <xdr:cNvSpPr>
            <a:spLocks/>
          </xdr:cNvSpPr>
        </xdr:nvSpPr>
        <xdr:spPr>
          <a:xfrm>
            <a:off x="730" y="44"/>
            <a:ext cx="1" cy="21"/>
          </a:xfrm>
          <a:prstGeom prst="rect">
            <a:avLst/>
          </a:prstGeom>
          <a:noFill/>
          <a:ln w="9525" cmpd="sng">
            <a:noFill/>
          </a:ln>
        </xdr:spPr>
        <xdr:txBody>
          <a:bodyPr vertOverflow="clip" wrap="square" lIns="0" tIns="0" rIns="0" bIns="0">
            <a:spAutoFit/>
          </a:bodyPr>
          <a:p>
            <a:pPr algn="l">
              <a:defRPr/>
            </a:pPr>
            <a:r>
              <a:rPr lang="en-US" cap="none" sz="1200" b="1" i="0" u="none" baseline="0">
                <a:solidFill>
                  <a:srgbClr val="000000"/>
                </a:solidFill>
                <a:latin typeface="Arial"/>
                <a:ea typeface="Arial"/>
                <a:cs typeface="Arial"/>
              </a:rPr>
              <a:t> </a:t>
            </a:r>
          </a:p>
        </xdr:txBody>
      </xdr:sp>
      <xdr:sp>
        <xdr:nvSpPr>
          <xdr:cNvPr id="10" name="Rectangle 7"/>
          <xdr:cNvSpPr>
            <a:spLocks/>
          </xdr:cNvSpPr>
        </xdr:nvSpPr>
        <xdr:spPr>
          <a:xfrm>
            <a:off x="735" y="44"/>
            <a:ext cx="37" cy="21"/>
          </a:xfrm>
          <a:prstGeom prst="rect">
            <a:avLst/>
          </a:prstGeom>
          <a:noFill/>
          <a:ln w="9525" cmpd="sng">
            <a:noFill/>
          </a:ln>
        </xdr:spPr>
        <xdr:txBody>
          <a:bodyPr vertOverflow="clip" wrap="square" lIns="0" tIns="0" rIns="0" bIns="0">
            <a:spAutoFit/>
          </a:bodyPr>
          <a:p>
            <a:pPr algn="l">
              <a:defRPr/>
            </a:pPr>
            <a:r>
              <a:rPr lang="en-US" cap="none" sz="1200" b="1" i="0" u="none" baseline="0">
                <a:solidFill>
                  <a:srgbClr val="000000"/>
                </a:solidFill>
                <a:latin typeface="Arial"/>
                <a:ea typeface="Arial"/>
                <a:cs typeface="Arial"/>
              </a:rPr>
              <a:t>2014</a:t>
            </a:r>
          </a:p>
        </xdr:txBody>
      </xdr:sp>
      <xdr:sp>
        <xdr:nvSpPr>
          <xdr:cNvPr id="11" name="Rectangle 8"/>
          <xdr:cNvSpPr>
            <a:spLocks/>
          </xdr:cNvSpPr>
        </xdr:nvSpPr>
        <xdr:spPr>
          <a:xfrm>
            <a:off x="770" y="44"/>
            <a:ext cx="5" cy="19"/>
          </a:xfrm>
          <a:prstGeom prst="rect">
            <a:avLst/>
          </a:prstGeom>
          <a:noFill/>
          <a:ln w="9525" cmpd="sng">
            <a:noFill/>
          </a:ln>
        </xdr:spPr>
        <xdr:txBody>
          <a:bodyPr vertOverflow="clip" wrap="square" lIns="0" tIns="0" rIns="0" bIns="0">
            <a:spAutoFit/>
          </a:bodyPr>
          <a:p>
            <a:pPr algn="l">
              <a:defRPr/>
            </a:pPr>
            <a:r>
              <a:rPr lang="en-US" cap="none" sz="1200" b="1" i="0" u="none" baseline="0">
                <a:solidFill>
                  <a:srgbClr val="000000"/>
                </a:solidFill>
                <a:latin typeface="Arial"/>
                <a:ea typeface="Arial"/>
                <a:cs typeface="Arial"/>
              </a:rPr>
              <a:t> </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19050</xdr:rowOff>
    </xdr:from>
    <xdr:to>
      <xdr:col>16</xdr:col>
      <xdr:colOff>114300</xdr:colOff>
      <xdr:row>1</xdr:row>
      <xdr:rowOff>752475</xdr:rowOff>
    </xdr:to>
    <xdr:pic>
      <xdr:nvPicPr>
        <xdr:cNvPr id="1" name="Picture 1" descr="tło"/>
        <xdr:cNvPicPr preferRelativeResize="1">
          <a:picLocks noChangeAspect="1"/>
        </xdr:cNvPicPr>
      </xdr:nvPicPr>
      <xdr:blipFill>
        <a:blip r:embed="rId1">
          <a:clrChange>
            <a:clrFrom>
              <a:srgbClr val="E5CDB1"/>
            </a:clrFrom>
            <a:clrTo>
              <a:srgbClr val="E5CDB1">
                <a:alpha val="0"/>
              </a:srgbClr>
            </a:clrTo>
          </a:clrChange>
        </a:blip>
        <a:stretch>
          <a:fillRect/>
        </a:stretch>
      </xdr:blipFill>
      <xdr:spPr>
        <a:xfrm>
          <a:off x="95250" y="180975"/>
          <a:ext cx="8734425" cy="733425"/>
        </a:xfrm>
        <a:prstGeom prst="rect">
          <a:avLst/>
        </a:prstGeom>
        <a:noFill/>
        <a:ln w="6350" cmpd="sng">
          <a:solidFill>
            <a:srgbClr val="000000"/>
          </a:solidFill>
          <a:headEnd type="none"/>
          <a:tailEnd type="none"/>
        </a:ln>
      </xdr:spPr>
    </xdr:pic>
    <xdr:clientData/>
  </xdr:twoCellAnchor>
  <xdr:twoCellAnchor editAs="oneCell">
    <xdr:from>
      <xdr:col>1</xdr:col>
      <xdr:colOff>66675</xdr:colOff>
      <xdr:row>1</xdr:row>
      <xdr:rowOff>66675</xdr:rowOff>
    </xdr:from>
    <xdr:to>
      <xdr:col>3</xdr:col>
      <xdr:colOff>142875</xdr:colOff>
      <xdr:row>1</xdr:row>
      <xdr:rowOff>723900</xdr:rowOff>
    </xdr:to>
    <xdr:pic>
      <xdr:nvPicPr>
        <xdr:cNvPr id="2" name="Picture 6"/>
        <xdr:cNvPicPr preferRelativeResize="1">
          <a:picLocks noChangeAspect="1"/>
        </xdr:cNvPicPr>
      </xdr:nvPicPr>
      <xdr:blipFill>
        <a:blip r:embed="rId2"/>
        <a:stretch>
          <a:fillRect/>
        </a:stretch>
      </xdr:blipFill>
      <xdr:spPr>
        <a:xfrm>
          <a:off x="142875" y="228600"/>
          <a:ext cx="800100" cy="657225"/>
        </a:xfrm>
        <a:prstGeom prst="rect">
          <a:avLst/>
        </a:prstGeom>
        <a:noFill/>
        <a:ln w="9525" cmpd="sng">
          <a:noFill/>
        </a:ln>
      </xdr:spPr>
    </xdr:pic>
    <xdr:clientData/>
  </xdr:twoCellAnchor>
  <xdr:twoCellAnchor>
    <xdr:from>
      <xdr:col>14</xdr:col>
      <xdr:colOff>571500</xdr:colOff>
      <xdr:row>1</xdr:row>
      <xdr:rowOff>57150</xdr:rowOff>
    </xdr:from>
    <xdr:to>
      <xdr:col>16</xdr:col>
      <xdr:colOff>95250</xdr:colOff>
      <xdr:row>1</xdr:row>
      <xdr:rowOff>723900</xdr:rowOff>
    </xdr:to>
    <xdr:pic>
      <xdr:nvPicPr>
        <xdr:cNvPr id="3" name="Picture 17"/>
        <xdr:cNvPicPr preferRelativeResize="1">
          <a:picLocks noChangeAspect="1"/>
        </xdr:cNvPicPr>
      </xdr:nvPicPr>
      <xdr:blipFill>
        <a:blip r:embed="rId3"/>
        <a:stretch>
          <a:fillRect/>
        </a:stretch>
      </xdr:blipFill>
      <xdr:spPr>
        <a:xfrm>
          <a:off x="8077200" y="219075"/>
          <a:ext cx="733425" cy="666750"/>
        </a:xfrm>
        <a:prstGeom prst="rect">
          <a:avLst/>
        </a:prstGeom>
        <a:noFill/>
        <a:ln w="9525" cmpd="sng">
          <a:noFill/>
        </a:ln>
      </xdr:spPr>
    </xdr:pic>
    <xdr:clientData/>
  </xdr:twoCellAnchor>
  <xdr:twoCellAnchor>
    <xdr:from>
      <xdr:col>3</xdr:col>
      <xdr:colOff>219075</xdr:colOff>
      <xdr:row>1</xdr:row>
      <xdr:rowOff>95250</xdr:rowOff>
    </xdr:from>
    <xdr:to>
      <xdr:col>14</xdr:col>
      <xdr:colOff>590550</xdr:colOff>
      <xdr:row>1</xdr:row>
      <xdr:rowOff>647700</xdr:rowOff>
    </xdr:to>
    <xdr:grpSp>
      <xdr:nvGrpSpPr>
        <xdr:cNvPr id="4" name="Group 4"/>
        <xdr:cNvGrpSpPr>
          <a:grpSpLocks noChangeAspect="1"/>
        </xdr:cNvGrpSpPr>
      </xdr:nvGrpSpPr>
      <xdr:grpSpPr>
        <a:xfrm>
          <a:off x="1019175" y="257175"/>
          <a:ext cx="7077075" cy="552450"/>
          <a:chOff x="202" y="26"/>
          <a:chExt cx="734" cy="60"/>
        </a:xfrm>
        <a:solidFill>
          <a:srgbClr val="FFFFFF"/>
        </a:solidFill>
      </xdr:grpSpPr>
      <xdr:sp>
        <xdr:nvSpPr>
          <xdr:cNvPr id="5" name="AutoShape 3"/>
          <xdr:cNvSpPr>
            <a:spLocks noChangeAspect="1"/>
          </xdr:cNvSpPr>
        </xdr:nvSpPr>
        <xdr:spPr>
          <a:xfrm>
            <a:off x="202" y="26"/>
            <a:ext cx="734" cy="60"/>
          </a:xfrm>
          <a:prstGeom prst="rect">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Rectangle 5"/>
          <xdr:cNvSpPr>
            <a:spLocks/>
          </xdr:cNvSpPr>
        </xdr:nvSpPr>
        <xdr:spPr>
          <a:xfrm>
            <a:off x="226" y="26"/>
            <a:ext cx="611" cy="21"/>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Formularz wniosku aplikacyjnego dla projektu w ramach Mechanizmu Finansowego EOG i </a:t>
            </a:r>
          </a:p>
        </xdr:txBody>
      </xdr:sp>
      <xdr:sp>
        <xdr:nvSpPr>
          <xdr:cNvPr id="7" name="Rectangle 6"/>
          <xdr:cNvSpPr>
            <a:spLocks/>
          </xdr:cNvSpPr>
        </xdr:nvSpPr>
        <xdr:spPr>
          <a:xfrm>
            <a:off x="369" y="44"/>
            <a:ext cx="317" cy="2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Norweskiego Mechanizmu Finansowego 2009 </a:t>
            </a:r>
          </a:p>
        </xdr:txBody>
      </xdr:sp>
      <xdr:sp>
        <xdr:nvSpPr>
          <xdr:cNvPr id="8" name="Rectangle 7"/>
          <xdr:cNvSpPr>
            <a:spLocks/>
          </xdr:cNvSpPr>
        </xdr:nvSpPr>
        <xdr:spPr>
          <a:xfrm>
            <a:off x="721" y="44"/>
            <a:ext cx="9" cy="2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a:t>
            </a:r>
          </a:p>
        </xdr:txBody>
      </xdr:sp>
      <xdr:sp>
        <xdr:nvSpPr>
          <xdr:cNvPr id="9" name="Rectangle 8"/>
          <xdr:cNvSpPr>
            <a:spLocks/>
          </xdr:cNvSpPr>
        </xdr:nvSpPr>
        <xdr:spPr>
          <a:xfrm>
            <a:off x="730" y="44"/>
            <a:ext cx="1" cy="2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sp>
        <xdr:nvSpPr>
          <xdr:cNvPr id="10" name="Rectangle 9"/>
          <xdr:cNvSpPr>
            <a:spLocks/>
          </xdr:cNvSpPr>
        </xdr:nvSpPr>
        <xdr:spPr>
          <a:xfrm>
            <a:off x="735" y="44"/>
            <a:ext cx="36" cy="2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2014</a:t>
            </a:r>
          </a:p>
        </xdr:txBody>
      </xdr:sp>
      <xdr:sp>
        <xdr:nvSpPr>
          <xdr:cNvPr id="11" name="Rectangle 10"/>
          <xdr:cNvSpPr>
            <a:spLocks/>
          </xdr:cNvSpPr>
        </xdr:nvSpPr>
        <xdr:spPr>
          <a:xfrm>
            <a:off x="770" y="44"/>
            <a:ext cx="4" cy="19"/>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grpSp>
    <xdr:clientData/>
  </xdr:twoCellAnchor>
  <xdr:twoCellAnchor editAs="oneCell">
    <xdr:from>
      <xdr:col>15</xdr:col>
      <xdr:colOff>542925</xdr:colOff>
      <xdr:row>3</xdr:row>
      <xdr:rowOff>38100</xdr:rowOff>
    </xdr:from>
    <xdr:to>
      <xdr:col>16</xdr:col>
      <xdr:colOff>95250</xdr:colOff>
      <xdr:row>3</xdr:row>
      <xdr:rowOff>190500</xdr:rowOff>
    </xdr:to>
    <xdr:pic macro="[0]!P_3_1">
      <xdr:nvPicPr>
        <xdr:cNvPr id="12" name="Obraz 12" descr="pomoc.bmp"/>
        <xdr:cNvPicPr preferRelativeResize="1">
          <a:picLocks noChangeAspect="1"/>
        </xdr:cNvPicPr>
      </xdr:nvPicPr>
      <xdr:blipFill>
        <a:blip r:embed="rId4"/>
        <a:stretch>
          <a:fillRect/>
        </a:stretch>
      </xdr:blipFill>
      <xdr:spPr>
        <a:xfrm>
          <a:off x="8658225" y="1333500"/>
          <a:ext cx="152400" cy="152400"/>
        </a:xfrm>
        <a:prstGeom prst="rect">
          <a:avLst/>
        </a:prstGeom>
        <a:noFill/>
        <a:ln w="9525" cmpd="sng">
          <a:noFill/>
        </a:ln>
      </xdr:spPr>
    </xdr:pic>
    <xdr:clientData fPrintsWithSheet="0"/>
  </xdr:twoCellAnchor>
  <xdr:twoCellAnchor editAs="oneCell">
    <xdr:from>
      <xdr:col>15</xdr:col>
      <xdr:colOff>552450</xdr:colOff>
      <xdr:row>6</xdr:row>
      <xdr:rowOff>38100</xdr:rowOff>
    </xdr:from>
    <xdr:to>
      <xdr:col>16</xdr:col>
      <xdr:colOff>104775</xdr:colOff>
      <xdr:row>6</xdr:row>
      <xdr:rowOff>190500</xdr:rowOff>
    </xdr:to>
    <xdr:pic macro="[0]!P_3_2">
      <xdr:nvPicPr>
        <xdr:cNvPr id="13" name="Obraz 13" descr="pomoc.bmp"/>
        <xdr:cNvPicPr preferRelativeResize="1">
          <a:picLocks noChangeAspect="1"/>
        </xdr:cNvPicPr>
      </xdr:nvPicPr>
      <xdr:blipFill>
        <a:blip r:embed="rId4"/>
        <a:stretch>
          <a:fillRect/>
        </a:stretch>
      </xdr:blipFill>
      <xdr:spPr>
        <a:xfrm>
          <a:off x="8667750" y="1838325"/>
          <a:ext cx="152400" cy="152400"/>
        </a:xfrm>
        <a:prstGeom prst="rect">
          <a:avLst/>
        </a:prstGeom>
        <a:noFill/>
        <a:ln w="9525" cmpd="sng">
          <a:noFill/>
        </a:ln>
      </xdr:spPr>
    </xdr:pic>
    <xdr:clientData fPrintsWithSheet="0"/>
  </xdr:twoCellAnchor>
  <xdr:twoCellAnchor editAs="oneCell">
    <xdr:from>
      <xdr:col>15</xdr:col>
      <xdr:colOff>533400</xdr:colOff>
      <xdr:row>13</xdr:row>
      <xdr:rowOff>247650</xdr:rowOff>
    </xdr:from>
    <xdr:to>
      <xdr:col>16</xdr:col>
      <xdr:colOff>85725</xdr:colOff>
      <xdr:row>13</xdr:row>
      <xdr:rowOff>400050</xdr:rowOff>
    </xdr:to>
    <xdr:pic macro="[0]!P_3_3">
      <xdr:nvPicPr>
        <xdr:cNvPr id="14" name="Obraz 14" descr="pomoc.bmp"/>
        <xdr:cNvPicPr preferRelativeResize="1">
          <a:picLocks noChangeAspect="1"/>
        </xdr:cNvPicPr>
      </xdr:nvPicPr>
      <xdr:blipFill>
        <a:blip r:embed="rId4"/>
        <a:stretch>
          <a:fillRect/>
        </a:stretch>
      </xdr:blipFill>
      <xdr:spPr>
        <a:xfrm>
          <a:off x="8648700" y="5029200"/>
          <a:ext cx="152400" cy="152400"/>
        </a:xfrm>
        <a:prstGeom prst="rect">
          <a:avLst/>
        </a:prstGeom>
        <a:noFill/>
        <a:ln w="9525" cmpd="sng">
          <a:noFill/>
        </a:ln>
      </xdr:spPr>
    </xdr:pic>
    <xdr:clientData fPrintsWithSheet="0"/>
  </xdr:twoCellAnchor>
  <xdr:twoCellAnchor editAs="oneCell">
    <xdr:from>
      <xdr:col>15</xdr:col>
      <xdr:colOff>552450</xdr:colOff>
      <xdr:row>63</xdr:row>
      <xdr:rowOff>47625</xdr:rowOff>
    </xdr:from>
    <xdr:to>
      <xdr:col>16</xdr:col>
      <xdr:colOff>104775</xdr:colOff>
      <xdr:row>63</xdr:row>
      <xdr:rowOff>200025</xdr:rowOff>
    </xdr:to>
    <xdr:pic macro="[0]!P_3_4">
      <xdr:nvPicPr>
        <xdr:cNvPr id="15" name="Obraz 15" descr="pomoc.bmp"/>
        <xdr:cNvPicPr preferRelativeResize="1">
          <a:picLocks noChangeAspect="1"/>
        </xdr:cNvPicPr>
      </xdr:nvPicPr>
      <xdr:blipFill>
        <a:blip r:embed="rId4"/>
        <a:stretch>
          <a:fillRect/>
        </a:stretch>
      </xdr:blipFill>
      <xdr:spPr>
        <a:xfrm>
          <a:off x="8667750" y="9896475"/>
          <a:ext cx="152400" cy="152400"/>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42</xdr:row>
      <xdr:rowOff>47625</xdr:rowOff>
    </xdr:from>
    <xdr:to>
      <xdr:col>18</xdr:col>
      <xdr:colOff>600075</xdr:colOff>
      <xdr:row>48</xdr:row>
      <xdr:rowOff>123825</xdr:rowOff>
    </xdr:to>
    <xdr:sp>
      <xdr:nvSpPr>
        <xdr:cNvPr id="1" name="Pomoc_1_1_3"/>
        <xdr:cNvSpPr>
          <a:spLocks/>
        </xdr:cNvSpPr>
      </xdr:nvSpPr>
      <xdr:spPr>
        <a:xfrm>
          <a:off x="171450" y="6848475"/>
          <a:ext cx="11401425" cy="1047750"/>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1.3 Tytuł Projektu</a:t>
          </a:r>
          <a:r>
            <a:rPr lang="en-US" cap="none" sz="1400" b="1" i="0" u="none" baseline="0">
              <a:solidFill>
                <a:srgbClr val="FFFFFF"/>
              </a:solidFill>
            </a:rPr>
            <a:t>
</a:t>
          </a:r>
          <a:r>
            <a:rPr lang="en-US" cap="none" sz="1100" b="0" i="0" u="none" baseline="0">
              <a:solidFill>
                <a:srgbClr val="FFFFFF"/>
              </a:solidFill>
            </a:rPr>
            <a:t>Tytuł Projektu powinien możliwie krótki i zwięzły i w sposób przejrzysty określać kluczowe elementy przedsięwzięcia (charakter Projektu np. może nawiązywać do produktów lub rezultatów.), jak cel, ramy czasowe, miejsce realizacji. 
</a:t>
          </a:r>
          <a:r>
            <a:rPr lang="en-US" cap="none" sz="1100" b="0" i="0" u="none" baseline="0">
              <a:solidFill>
                <a:srgbClr val="FFFFFF"/>
              </a:solidFill>
            </a:rPr>
            <a:t>Ewentualny podtytuł może rozwijać tytuł i wskazywać na typ lub charakter proces przygotowawczy, np.: Kolej metropolitalna na obszarze XXX  - przygotowanie strategii i planów operacyjnych.
</a:t>
          </a:r>
          <a:r>
            <a:rPr lang="en-US" cap="none" sz="1100" b="0" i="0" u="none" baseline="0">
              <a:solidFill>
                <a:srgbClr val="FFFFFF"/>
              </a:solidFill>
            </a:rPr>
            <a:t>
</a:t>
          </a:r>
        </a:p>
      </xdr:txBody>
    </xdr:sp>
    <xdr:clientData/>
  </xdr:twoCellAnchor>
  <xdr:twoCellAnchor>
    <xdr:from>
      <xdr:col>0</xdr:col>
      <xdr:colOff>190500</xdr:colOff>
      <xdr:row>49</xdr:row>
      <xdr:rowOff>66675</xdr:rowOff>
    </xdr:from>
    <xdr:to>
      <xdr:col>19</xdr:col>
      <xdr:colOff>19050</xdr:colOff>
      <xdr:row>52</xdr:row>
      <xdr:rowOff>142875</xdr:rowOff>
    </xdr:to>
    <xdr:sp>
      <xdr:nvSpPr>
        <xdr:cNvPr id="2" name="Pomoc_1_1_4"/>
        <xdr:cNvSpPr>
          <a:spLocks/>
        </xdr:cNvSpPr>
      </xdr:nvSpPr>
      <xdr:spPr>
        <a:xfrm>
          <a:off x="190500" y="8001000"/>
          <a:ext cx="11410950" cy="561975"/>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1.4. Planowany czas trwania Projektu
</a:t>
          </a:r>
          <a:r>
            <a:rPr lang="en-US" cap="none" sz="1100" b="0" i="0" u="none" baseline="0">
              <a:solidFill>
                <a:srgbClr val="FFFFFF"/>
              </a:solidFill>
            </a:rPr>
            <a:t>Proszę wskazać przewidywaną datę rozpoczęcia (miesiąc i rok) i zakończenia (miesiąc i rok) Projektu. 
</a:t>
          </a:r>
        </a:p>
      </xdr:txBody>
    </xdr:sp>
    <xdr:clientData/>
  </xdr:twoCellAnchor>
  <xdr:twoCellAnchor>
    <xdr:from>
      <xdr:col>0</xdr:col>
      <xdr:colOff>104775</xdr:colOff>
      <xdr:row>54</xdr:row>
      <xdr:rowOff>47625</xdr:rowOff>
    </xdr:from>
    <xdr:to>
      <xdr:col>19</xdr:col>
      <xdr:colOff>66675</xdr:colOff>
      <xdr:row>71</xdr:row>
      <xdr:rowOff>152400</xdr:rowOff>
    </xdr:to>
    <xdr:sp>
      <xdr:nvSpPr>
        <xdr:cNvPr id="3" name="Pomoc_1_1_5"/>
        <xdr:cNvSpPr>
          <a:spLocks/>
        </xdr:cNvSpPr>
      </xdr:nvSpPr>
      <xdr:spPr>
        <a:xfrm>
          <a:off x="104775" y="8791575"/>
          <a:ext cx="11544300" cy="2857500"/>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1.5. Budżet Projektu (tylko całkowite koszty kwalifikowalne wyrażone w PLN)</a:t>
          </a:r>
          <a:r>
            <a:rPr lang="en-US" cap="none" sz="1400" b="1" i="0" u="none" baseline="0">
              <a:solidFill>
                <a:srgbClr val="FFFFFF"/>
              </a:solidFill>
            </a:rPr>
            <a:t>
</a:t>
          </a:r>
          <a:r>
            <a:rPr lang="en-US" cap="none" sz="1100" b="0" i="0" u="none" baseline="0">
              <a:solidFill>
                <a:srgbClr val="FFFFFF"/>
              </a:solidFill>
            </a:rPr>
            <a:t>Na wartość całkowitą Projektu składają się następujące kwoty:</a:t>
          </a:r>
          <a:r>
            <a:rPr lang="en-US" cap="none" sz="1050" b="0" i="0" u="none" baseline="0">
              <a:solidFill>
                <a:srgbClr val="FFFFFF"/>
              </a:solidFill>
            </a:rPr>
            <a:t>
</a:t>
          </a:r>
          <a:r>
            <a:rPr lang="en-US" cap="none" sz="1100" b="0" i="0" u="none" baseline="0">
              <a:solidFill>
                <a:srgbClr val="FFFFFF"/>
              </a:solidFill>
            </a:rPr>
            <a:t>wartość dofinansowania z Programu </a:t>
          </a:r>
          <a:r>
            <a:rPr lang="en-US" cap="none" sz="1050" b="0" i="0" u="none" baseline="0">
              <a:solidFill>
                <a:srgbClr val="FFFFFF"/>
              </a:solidFill>
            </a:rPr>
            <a:t>
</a:t>
          </a:r>
          <a:r>
            <a:rPr lang="en-US" cap="none" sz="1100" b="0" i="0" u="none" baseline="0">
              <a:solidFill>
                <a:srgbClr val="FFFFFF"/>
              </a:solidFill>
            </a:rPr>
            <a:t>wartość współfinansowania z budżetu wnioskodawcy (jeśli dotyczy)</a:t>
          </a:r>
          <a:r>
            <a:rPr lang="en-US" cap="none" sz="1050" b="0" i="0" u="none" baseline="0">
              <a:solidFill>
                <a:srgbClr val="FFFFFF"/>
              </a:solidFill>
            </a:rPr>
            <a:t>
</a:t>
          </a:r>
          <a:r>
            <a:rPr lang="en-US" cap="none" sz="1100" b="0" i="0" u="none" baseline="0">
              <a:solidFill>
                <a:srgbClr val="FFFFFF"/>
              </a:solidFill>
            </a:rPr>
            <a:t>wartość współfinansowania z innych źródeł (fundusze strukturalne UE, EBOR, Bank Światowy itp.)</a:t>
          </a:r>
          <a:r>
            <a:rPr lang="en-US" cap="none" sz="1050" b="0" i="0" u="none" baseline="0">
              <a:solidFill>
                <a:srgbClr val="FFFFFF"/>
              </a:solidFill>
            </a:rPr>
            <a:t>
</a:t>
          </a:r>
          <a:r>
            <a:rPr lang="en-US" cap="none" sz="1100" b="0" i="0" u="none" baseline="0">
              <a:solidFill>
                <a:srgbClr val="FFFFFF"/>
              </a:solidFill>
            </a:rPr>
            <a:t>wartość wkładu rzeczowego, zgodnie z art. 5.4 ust. 5-6 Regulacji</a:t>
          </a:r>
          <a:r>
            <a:rPr lang="en-US" cap="none" sz="1050" b="0" i="0" u="none" baseline="0">
              <a:solidFill>
                <a:srgbClr val="FFFFFF"/>
              </a:solidFill>
            </a:rPr>
            <a:t>
</a:t>
          </a:r>
          <a:r>
            <a:rPr lang="en-US" cap="none" sz="1100" b="0" i="0" u="none" baseline="0">
              <a:solidFill>
                <a:srgbClr val="FFFFFF"/>
              </a:solidFill>
            </a:rPr>
            <a:t>Kwota ta jest automatycznie przenoszona z pola 4.1 „Całkowite koszty kwalifikowalne
</a:t>
          </a:r>
          <a:r>
            <a:rPr lang="en-US" cap="none" sz="1100" b="0" i="0" u="none" baseline="0">
              <a:solidFill>
                <a:srgbClr val="FFFFFF"/>
              </a:solidFill>
            </a:rPr>
            <a:t>
</a:t>
          </a:r>
          <a:r>
            <a:rPr lang="en-US" cap="none" sz="1100" b="0" i="0" u="sng" baseline="0">
              <a:solidFill>
                <a:srgbClr val="FFFFFF"/>
              </a:solidFill>
            </a:rPr>
            <a:t>UWAGA: </a:t>
          </a:r>
          <a:r>
            <a:rPr lang="en-US" cap="none" sz="1100" b="0" i="0" u="none" baseline="0">
              <a:solidFill>
                <a:srgbClr val="FFFFFF"/>
              </a:solidFill>
            </a:rPr>
            <a:t>W zakładce WNIOSEK  wpisujemy wszystkie kwoty w PLN, w formacie liczb całkowitych lub cyfr  z dwoma miejscami po przecinku (będą one wówczas zaokrąglane przez wniosek automatycznie). Dla Projektów w partnerstwie z jednostka z państwa darczyńcy (zaznaczenie opcji TAK w pkt. 1.1.1 wniosku) kwoty  zostana automatycznie przeliczona na walutę EURO w kolejnej zakładce. Ewentualne niewielkie rozbieżności między kwotami w PLN i EURO i ew. procentami udziałów (porównując obie zakładki) a wynikające z zaokrągleń będą akceptowane przez Operatora  jako prawidłowy wpis. Nie mniej – pojawiające się ewentualnie czerwone podświetlenie pól – w różnych miejscach formularza wniosku aplikacyjnego, sygnalizuje wystąpienie rzeczywistego błędu w obliczeniach.</a:t>
          </a:r>
        </a:p>
      </xdr:txBody>
    </xdr:sp>
    <xdr:clientData/>
  </xdr:twoCellAnchor>
  <xdr:twoCellAnchor>
    <xdr:from>
      <xdr:col>0</xdr:col>
      <xdr:colOff>95250</xdr:colOff>
      <xdr:row>73</xdr:row>
      <xdr:rowOff>28575</xdr:rowOff>
    </xdr:from>
    <xdr:to>
      <xdr:col>19</xdr:col>
      <xdr:colOff>85725</xdr:colOff>
      <xdr:row>86</xdr:row>
      <xdr:rowOff>152400</xdr:rowOff>
    </xdr:to>
    <xdr:sp>
      <xdr:nvSpPr>
        <xdr:cNvPr id="4" name="Pomoc_1_1_6"/>
        <xdr:cNvSpPr>
          <a:spLocks/>
        </xdr:cNvSpPr>
      </xdr:nvSpPr>
      <xdr:spPr>
        <a:xfrm>
          <a:off x="95250" y="11849100"/>
          <a:ext cx="11572875" cy="2228850"/>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1.6. Streszczenie Projektu
</a:t>
          </a:r>
          <a:r>
            <a:rPr lang="en-US" cap="none" sz="1100" b="0" i="0" u="none" baseline="0">
              <a:solidFill>
                <a:srgbClr val="FFFFFF"/>
              </a:solidFill>
            </a:rPr>
            <a:t>Streszczenie powinno zawierać krótki opis przedsięwzięcia  (max. 1 500 znaków), zawierający zidentyfikowane problemy i odpowiednie cele, planowane działania z uwzględnieniem harmonogramu i czasu ich realizacji, zaangażowane instytucje/partnerów. Streszczenie powinno wyraźnie wskazywać dlaczego realizacja projektu jest potrzebna (np. jako odpowiedz na istniejące problemy społeczno - ekonomiczne; realizacja strategii).
</a:t>
          </a:r>
          <a:r>
            <a:rPr lang="en-US" cap="none" sz="1100" b="0" i="0" u="none" baseline="0">
              <a:solidFill>
                <a:srgbClr val="FFFFFF"/>
              </a:solidFill>
            </a:rPr>
            <a:t>Proszę również zauważyć, że zgodnie z wymogami darczyńców (w myśl zapisów Podręcznika Operatora Programu - Załącznik nr 9 do Regulacji w sprawie wdrażania Mechanizmu Finansowego EOG i Norweskiego Mechanizmu Finansowego na lata 2009 – 2014) każdy beneficjent projektu wybranego do dofinansowania będzie zobowiązany do przedstawienia po ogłoszeniu wyników naboru streszczenia projektu w języku angielskim (od 700 do 1000 znaków), zawierającego przede wszystkim podstawowe informacje o projekcie, beneficjencie, partnerze/-ach, oczekiwany rezultat projektu oraz jego główne działania. Streszczenia będą udostępniane on-line w bazie projektów Mechanizmu Finansowego EOG i Norweskiego Mechanizmu Finansowego oraz na stronach internetowych Operatorów Programów.
</a:t>
          </a:r>
          <a:r>
            <a:rPr lang="en-US" cap="none" sz="1100" b="0" i="0" u="none" baseline="0">
              <a:solidFill>
                <a:srgbClr val="FFFFFF"/>
              </a:solidFill>
            </a:rPr>
            <a:t>Finansowego EOG i Norweskiego Mechanizmu Finansowego oraz na stronie internetowej Operatora Programu.
</a:t>
          </a:r>
        </a:p>
      </xdr:txBody>
    </xdr:sp>
    <xdr:clientData/>
  </xdr:twoCellAnchor>
  <xdr:twoCellAnchor>
    <xdr:from>
      <xdr:col>0</xdr:col>
      <xdr:colOff>180975</xdr:colOff>
      <xdr:row>88</xdr:row>
      <xdr:rowOff>133350</xdr:rowOff>
    </xdr:from>
    <xdr:to>
      <xdr:col>19</xdr:col>
      <xdr:colOff>57150</xdr:colOff>
      <xdr:row>98</xdr:row>
      <xdr:rowOff>114300</xdr:rowOff>
    </xdr:to>
    <xdr:sp>
      <xdr:nvSpPr>
        <xdr:cNvPr id="5" name="Pomoc_1_2_2"/>
        <xdr:cNvSpPr>
          <a:spLocks/>
        </xdr:cNvSpPr>
      </xdr:nvSpPr>
      <xdr:spPr>
        <a:xfrm>
          <a:off x="180975" y="14382750"/>
          <a:ext cx="11458575" cy="1600200"/>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2.2 Forma prawna 
</a:t>
          </a:r>
          <a:r>
            <a:rPr lang="en-US" cap="none" sz="1100" b="0" i="0" u="none" baseline="0">
              <a:solidFill>
                <a:srgbClr val="FFFFFF"/>
              </a:solidFill>
            </a:rPr>
            <a:t>Proszę wskazać formę prawną, w jakiej funkcjonuje Wnioskodawca w obrocie prawnym. Na przykład: fundacja, stowarzyszenie, spółka akcyjna, jednoosobowa działalność gospodarcza, jednostka badawczo – rozwojowa itd. W przypadku jednostek z sektora finansów publicznych, proszę wskazać formę z katalogu zawartego w art. 9 ustawy o finansach publicznych (np. państwowa jednostka budżetowa, jednostka samorządu terytorialnego itd.).
</a:t>
          </a:r>
        </a:p>
      </xdr:txBody>
    </xdr:sp>
    <xdr:clientData/>
  </xdr:twoCellAnchor>
  <xdr:twoCellAnchor>
    <xdr:from>
      <xdr:col>0</xdr:col>
      <xdr:colOff>200025</xdr:colOff>
      <xdr:row>100</xdr:row>
      <xdr:rowOff>152400</xdr:rowOff>
    </xdr:from>
    <xdr:to>
      <xdr:col>18</xdr:col>
      <xdr:colOff>561975</xdr:colOff>
      <xdr:row>105</xdr:row>
      <xdr:rowOff>114300</xdr:rowOff>
    </xdr:to>
    <xdr:sp>
      <xdr:nvSpPr>
        <xdr:cNvPr id="6" name="Pomoc_1_2_3"/>
        <xdr:cNvSpPr>
          <a:spLocks/>
        </xdr:cNvSpPr>
      </xdr:nvSpPr>
      <xdr:spPr>
        <a:xfrm>
          <a:off x="200025" y="16344900"/>
          <a:ext cx="11334750" cy="771525"/>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2.3. Dane tele-adresowe siedziby Wnioskodawcy
</a:t>
          </a:r>
          <a:r>
            <a:rPr lang="en-US" cap="none" sz="1100" b="0" i="0" u="none" baseline="0">
              <a:solidFill>
                <a:srgbClr val="FFFFFF"/>
              </a:solidFill>
            </a:rPr>
            <a:t>Proszę podać zarejestrowany adres siedziby Wnioskodawcy wraz z wyszczególnionymi danymi kontaktowymi (telefon, fax, e-mail) oraz adresem strony internetowej jeżeli Wnioskodawca takową dysponuje.
</a:t>
          </a:r>
        </a:p>
      </xdr:txBody>
    </xdr:sp>
    <xdr:clientData/>
  </xdr:twoCellAnchor>
  <xdr:twoCellAnchor>
    <xdr:from>
      <xdr:col>0</xdr:col>
      <xdr:colOff>161925</xdr:colOff>
      <xdr:row>107</xdr:row>
      <xdr:rowOff>133350</xdr:rowOff>
    </xdr:from>
    <xdr:to>
      <xdr:col>18</xdr:col>
      <xdr:colOff>542925</xdr:colOff>
      <xdr:row>112</xdr:row>
      <xdr:rowOff>114300</xdr:rowOff>
    </xdr:to>
    <xdr:sp>
      <xdr:nvSpPr>
        <xdr:cNvPr id="7" name="Pomoc_1_2_4"/>
        <xdr:cNvSpPr>
          <a:spLocks/>
        </xdr:cNvSpPr>
      </xdr:nvSpPr>
      <xdr:spPr>
        <a:xfrm>
          <a:off x="161925" y="17459325"/>
          <a:ext cx="11353800" cy="790575"/>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2.4. Adres do korespondencji</a:t>
          </a:r>
          <a:r>
            <a:rPr lang="en-US" cap="none" sz="1400" b="1" i="0" u="none" baseline="0">
              <a:solidFill>
                <a:srgbClr val="FFFFFF"/>
              </a:solidFill>
            </a:rPr>
            <a:t>
</a:t>
          </a:r>
          <a:r>
            <a:rPr lang="en-US" cap="none" sz="1100" b="0" i="0" u="none" baseline="0">
              <a:solidFill>
                <a:srgbClr val="FFFFFF"/>
              </a:solidFill>
            </a:rPr>
            <a:t>  Należy wypełnić, jeżeli adres do korespondencji jest inny niż adres siedziby.
</a:t>
          </a:r>
        </a:p>
      </xdr:txBody>
    </xdr:sp>
    <xdr:clientData/>
  </xdr:twoCellAnchor>
  <xdr:twoCellAnchor>
    <xdr:from>
      <xdr:col>0</xdr:col>
      <xdr:colOff>85725</xdr:colOff>
      <xdr:row>115</xdr:row>
      <xdr:rowOff>47625</xdr:rowOff>
    </xdr:from>
    <xdr:to>
      <xdr:col>18</xdr:col>
      <xdr:colOff>485775</xdr:colOff>
      <xdr:row>124</xdr:row>
      <xdr:rowOff>57150</xdr:rowOff>
    </xdr:to>
    <xdr:sp>
      <xdr:nvSpPr>
        <xdr:cNvPr id="8" name="Pomoc_1_2_5"/>
        <xdr:cNvSpPr>
          <a:spLocks/>
        </xdr:cNvSpPr>
      </xdr:nvSpPr>
      <xdr:spPr>
        <a:xfrm>
          <a:off x="85725" y="18669000"/>
          <a:ext cx="11372850" cy="1466850"/>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2.5. Osoba do kontaktu (kierownik Projektu)</a:t>
          </a:r>
          <a:r>
            <a:rPr lang="en-US" cap="none" sz="1400" b="1" i="0" u="none" baseline="0">
              <a:solidFill>
                <a:srgbClr val="FFFFFF"/>
              </a:solidFill>
            </a:rPr>
            <a:t>
</a:t>
          </a:r>
          <a:r>
            <a:rPr lang="en-US" cap="none" sz="1100" b="0" i="0" u="none" baseline="0">
              <a:solidFill>
                <a:srgbClr val="FFFFFF"/>
              </a:solidFill>
            </a:rPr>
            <a:t>Niezwykle ważne jest podanie aktualnych i dokładnych danych osób do kontaktu (kierownik Projektu/zastępca), tak aby umożliwić szybką wymianę informacji przez telefon, fax lub w formie elektronicznej. W przypadku zmiany powyższych danych w trakcie wdrażania projektu, beneficjent jest zobowiązany do niezwłocznego poinformowania o tym Operatora Programu. Osoba do kontaktu na etapie aplikowania powinna pochodzić wyłącznie z organizacji, która jest wnioskodawcą, a nie być osobą z instytucji zewnętrznej opracowującej wniosek aplikacyjny.
</a:t>
          </a:r>
        </a:p>
      </xdr:txBody>
    </xdr:sp>
    <xdr:clientData/>
  </xdr:twoCellAnchor>
  <xdr:twoCellAnchor>
    <xdr:from>
      <xdr:col>0</xdr:col>
      <xdr:colOff>104775</xdr:colOff>
      <xdr:row>124</xdr:row>
      <xdr:rowOff>152400</xdr:rowOff>
    </xdr:from>
    <xdr:to>
      <xdr:col>18</xdr:col>
      <xdr:colOff>476250</xdr:colOff>
      <xdr:row>138</xdr:row>
      <xdr:rowOff>57150</xdr:rowOff>
    </xdr:to>
    <xdr:sp>
      <xdr:nvSpPr>
        <xdr:cNvPr id="9" name="Pomoc_1_2_6"/>
        <xdr:cNvSpPr>
          <a:spLocks/>
        </xdr:cNvSpPr>
      </xdr:nvSpPr>
      <xdr:spPr>
        <a:xfrm>
          <a:off x="104775" y="20231100"/>
          <a:ext cx="11344275" cy="2171700"/>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2.6. Informacje o Wnioskodawcy</a:t>
          </a:r>
          <a:r>
            <a:rPr lang="en-US" cap="none" sz="1400" b="1" i="0" u="none" baseline="0">
              <a:solidFill>
                <a:srgbClr val="FFFFFF"/>
              </a:solidFill>
            </a:rPr>
            <a:t>
</a:t>
          </a:r>
          <a:r>
            <a:rPr lang="en-US" cap="none" sz="1100" b="0" i="0" u="none" baseline="0">
              <a:solidFill>
                <a:srgbClr val="FFFFFF"/>
              </a:solidFill>
            </a:rPr>
            <a:t>Proszę podać zwięzły opis Wnioskodawcy (max. 1000 znaków). Opis powinien zawierać następujące kluczowe zagadnienia:</a:t>
          </a:r>
          <a:r>
            <a:rPr lang="en-US" cap="none" sz="1100" b="1" i="0" u="none" baseline="0">
              <a:solidFill>
                <a:srgbClr val="FFFFFF"/>
              </a:solidFill>
            </a:rPr>
            <a:t>
</a:t>
          </a:r>
          <a:r>
            <a:rPr lang="en-US" cap="none" sz="1100" b="0" i="0" u="none" baseline="0">
              <a:solidFill>
                <a:srgbClr val="FFFFFF"/>
              </a:solidFill>
            </a:rPr>
            <a:t>•  krótki opis struktury
</a:t>
          </a:r>
          <a:r>
            <a:rPr lang="en-US" cap="none" sz="1100" b="0" i="0" u="none" baseline="0">
              <a:solidFill>
                <a:srgbClr val="FFFFFF"/>
              </a:solidFill>
            </a:rPr>
            <a:t>• zdolność instytucjonalna do wdrażania projektu
</a:t>
          </a:r>
          <a:r>
            <a:rPr lang="en-US" cap="none" sz="1100" b="0" i="0" u="none" baseline="0">
              <a:solidFill>
                <a:srgbClr val="FFFFFF"/>
              </a:solidFill>
            </a:rPr>
            <a:t>• główne działania (istotne z punktu widzenia Projektu) Wnioskodawcy w chwili obecnej;
</a:t>
          </a:r>
          <a:r>
            <a:rPr lang="en-US" cap="none" sz="1100" b="0" i="0" u="none" baseline="0">
              <a:solidFill>
                <a:srgbClr val="FFFFFF"/>
              </a:solidFill>
            </a:rPr>
            <a:t>• doświadczenie w zarządzaniu/wdrażaniu podobnymi projektami (finansowanymi ze środków funduszy strukturalnych, Mechanizmu Finansowego EOG, Norweskiego Mechanizmu Finansowego lub innych zewnętrznych środków pomocowych, np. funduszy europejskich).
</a:t>
          </a:r>
          <a:r>
            <a:rPr lang="en-US" cap="none" sz="1100" b="0" i="0" u="none" baseline="0">
              <a:solidFill>
                <a:srgbClr val="FFFFFF"/>
              </a:solidFill>
            </a:rPr>
            <a:t>
</a:t>
          </a:r>
        </a:p>
      </xdr:txBody>
    </xdr:sp>
    <xdr:clientData/>
  </xdr:twoCellAnchor>
  <xdr:twoCellAnchor>
    <xdr:from>
      <xdr:col>0</xdr:col>
      <xdr:colOff>114300</xdr:colOff>
      <xdr:row>139</xdr:row>
      <xdr:rowOff>19050</xdr:rowOff>
    </xdr:from>
    <xdr:to>
      <xdr:col>18</xdr:col>
      <xdr:colOff>571500</xdr:colOff>
      <xdr:row>144</xdr:row>
      <xdr:rowOff>142875</xdr:rowOff>
    </xdr:to>
    <xdr:sp>
      <xdr:nvSpPr>
        <xdr:cNvPr id="10" name="Pomoc_1_2_7"/>
        <xdr:cNvSpPr>
          <a:spLocks/>
        </xdr:cNvSpPr>
      </xdr:nvSpPr>
      <xdr:spPr>
        <a:xfrm>
          <a:off x="114300" y="22526625"/>
          <a:ext cx="11430000" cy="933450"/>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2.7. Informacje nt. partnera(-ów) Projektu
</a:t>
          </a:r>
          <a:r>
            <a:rPr lang="en-US" cap="none" sz="1100" b="0" i="0" u="none" baseline="0">
              <a:solidFill>
                <a:srgbClr val="FFFFFF"/>
              </a:solidFill>
            </a:rPr>
            <a:t>W przypadku realizacji Projektu w partnerstwie proszę o podanie pełniej nazwy partnera/-   ów wraz z danymi kontaktowymi (adres siedziby, adres strony internetowej jednostki); dane osoby do kontaktu/zastępcy (nazwisko, stanowisko, adres e-mail, telefon). Ponadto, proszę o wskazanie informacji (wyszczególnionych powyżej w pkt. 2.6) analogicznych jak dla Wnioskodawcy.
</a:t>
          </a:r>
        </a:p>
      </xdr:txBody>
    </xdr:sp>
    <xdr:clientData/>
  </xdr:twoCellAnchor>
  <xdr:twoCellAnchor>
    <xdr:from>
      <xdr:col>0</xdr:col>
      <xdr:colOff>76200</xdr:colOff>
      <xdr:row>145</xdr:row>
      <xdr:rowOff>47625</xdr:rowOff>
    </xdr:from>
    <xdr:to>
      <xdr:col>18</xdr:col>
      <xdr:colOff>552450</xdr:colOff>
      <xdr:row>166</xdr:row>
      <xdr:rowOff>76200</xdr:rowOff>
    </xdr:to>
    <xdr:sp>
      <xdr:nvSpPr>
        <xdr:cNvPr id="11" name="Pomoc_1_3_1"/>
        <xdr:cNvSpPr>
          <a:spLocks/>
        </xdr:cNvSpPr>
      </xdr:nvSpPr>
      <xdr:spPr>
        <a:xfrm>
          <a:off x="76200" y="23526750"/>
          <a:ext cx="11449050" cy="3429000"/>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3.1.Opis Projektu 
</a:t>
          </a:r>
          <a:r>
            <a:rPr lang="en-US" cap="none" sz="1100" b="0" i="0" u="none" baseline="0">
              <a:solidFill>
                <a:srgbClr val="FFFFFF"/>
              </a:solidFill>
            </a:rPr>
            <a:t>Opis (max. 3 500 znaków) powinien zawierać następujące kluczowe zagadnienia:</a:t>
          </a:r>
          <a:r>
            <a:rPr lang="en-US" cap="none" sz="1100" b="1" i="0" u="none" baseline="0">
              <a:solidFill>
                <a:srgbClr val="FFFFFF"/>
              </a:solidFill>
            </a:rPr>
            <a:t>
</a:t>
          </a:r>
          <a:r>
            <a:rPr lang="en-US" cap="none" sz="1100" b="0" i="0" u="none" baseline="0">
              <a:solidFill>
                <a:srgbClr val="FFFFFF"/>
              </a:solidFill>
            </a:rPr>
            <a:t>• opis problemu/diagnoza sytuacji i przedstawienie ogólnego pomysłu rozwiązania problemu poprzez realizację projektu (szczegółowa diagnoza sytuacji/identyfikacja problemu powinna znaleźć sie w Analizie Wykonalności)
</a:t>
          </a:r>
          <a:r>
            <a:rPr lang="en-US" cap="none" sz="1100" b="0" i="0" u="none" baseline="0">
              <a:solidFill>
                <a:srgbClr val="FFFFFF"/>
              </a:solidFill>
            </a:rPr>
            <a:t>• cele projektu,
</a:t>
          </a:r>
          <a:r>
            <a:rPr lang="en-US" cap="none" sz="1100" b="0" i="0" u="none" baseline="0">
              <a:solidFill>
                <a:srgbClr val="FFFFFF"/>
              </a:solidFill>
            </a:rPr>
            <a:t>• zakres geograficzny przedsięwzięcia (krajowy, regionalny, subregionalny, lokalny, miasto/obszar lub inny)- wskazanie obszaru funkcjonalnego,
</a:t>
          </a:r>
          <a:r>
            <a:rPr lang="en-US" cap="none" sz="1100" b="0" i="0" u="none" baseline="0">
              <a:solidFill>
                <a:srgbClr val="FFFFFF"/>
              </a:solidFill>
            </a:rPr>
            <a:t>• poszczególne działania w ramach Projektu (proszę szczegółowo w punktach, opisać działania wskazane w harmonogramie wdrażania – pkt. 3.6. Proszę pamiętać, iż działaniami zdefiniowanymi są:</a:t>
          </a:r>
          <a:r>
            <a:rPr lang="en-US" cap="none" sz="1100" b="0" i="1" u="none" baseline="0">
              <a:solidFill>
                <a:srgbClr val="FFFFFF"/>
              </a:solidFill>
            </a:rPr>
            <a:t> Zarządzanie</a:t>
          </a:r>
          <a:r>
            <a:rPr lang="en-US" cap="none" sz="1100" b="0" i="0" u="none" baseline="0">
              <a:solidFill>
                <a:srgbClr val="FFFFFF"/>
              </a:solidFill>
            </a:rPr>
            <a:t> oraz </a:t>
          </a:r>
          <a:r>
            <a:rPr lang="en-US" cap="none" sz="1100" b="0" i="1" u="none" baseline="0">
              <a:solidFill>
                <a:srgbClr val="FFFFFF"/>
              </a:solidFill>
            </a:rPr>
            <a:t>Informacja i promocja</a:t>
          </a:r>
          <a:r>
            <a:rPr lang="en-US" cap="none" sz="1100" b="0" i="0" u="none" baseline="0">
              <a:solidFill>
                <a:srgbClr val="FFFFFF"/>
              </a:solidFill>
            </a:rPr>
            <a:t>, 
</a:t>
          </a:r>
          <a:r>
            <a:rPr lang="en-US" cap="none" sz="1100" b="0" i="0" u="none" baseline="0">
              <a:solidFill>
                <a:srgbClr val="FFFFFF"/>
              </a:solidFill>
            </a:rPr>
            <a:t>• oczekiwane rezultaty i potencjał Projektu do kontynuacji działań po jego zakończeniu,
</a:t>
          </a:r>
          <a:r>
            <a:rPr lang="en-US" cap="none" sz="1100" b="0" i="0" u="none" baseline="0">
              <a:solidFill>
                <a:srgbClr val="FFFFFF"/>
              </a:solidFill>
            </a:rPr>
            <a:t>• beneficjenci końcowi Projektu (poza bezpośrednią grupą bądź grupami docelowymi proszę wskazać grupę/-y pośrednią/-e),
</a:t>
          </a:r>
          <a:r>
            <a:rPr lang="en-US" cap="none" sz="1100" b="0" i="0" u="none" baseline="0">
              <a:solidFill>
                <a:srgbClr val="FFFFFF"/>
              </a:solidFill>
            </a:rPr>
            <a:t>• trwałość Projektu po zakończeniu jego finansowania; wskazanie jak będa wykorzystywane produkty Projektu,
</a:t>
          </a:r>
          <a:r>
            <a:rPr lang="en-US" cap="none" sz="1100" b="0" i="0" u="none" baseline="0">
              <a:solidFill>
                <a:srgbClr val="FFFFFF"/>
              </a:solidFill>
            </a:rPr>
            <a:t>• należy przedstawić informacje (max. 500 znaków) na temat tego, jak partnerstwo przyczyni się do osiągnięcia celów/rezultatów i produktów projektu oraz wzmocnienia relacji dwustronnych/ jaki jest wkład (np. techniczny/ ekspercki) partnera w realizację projektu/ czy oczekiwane jest szerokie oddziaływanie partnerstwa (np. upowszechnienie wiedzy i doświadczeń, przewidywana dalsza współpraca z parterem),
</a:t>
          </a:r>
          <a:r>
            <a:rPr lang="en-US" cap="none" sz="1100" b="0" i="0" u="none" baseline="0">
              <a:solidFill>
                <a:srgbClr val="FFFFFF"/>
              </a:solidFill>
            </a:rPr>
            <a:t>• proszę wskazać kwotę środków (w PLN) z budżetu projektu dla partnera/-ów i rodzaj finansowanych wydatków,
</a:t>
          </a:r>
          <a:r>
            <a:rPr lang="en-US" cap="none" sz="1100" b="0" i="0" u="none" baseline="0">
              <a:solidFill>
                <a:srgbClr val="FFFFFF"/>
              </a:solidFill>
            </a:rPr>
            <a:t> • narzedzia partycypacji społęcznej w przygotowaniu/wdrażaniu projektu (szczegółowo nalezy równiez opisać w Analizie Wykonalności 
</a:t>
          </a:r>
          <a:r>
            <a:rPr lang="en-US" cap="none" sz="1100" b="0" i="0" u="none" baseline="0">
              <a:solidFill>
                <a:srgbClr val="FFFFFF"/>
              </a:solidFill>
            </a:rPr>
            <a:t> </a:t>
          </a:r>
        </a:p>
      </xdr:txBody>
    </xdr:sp>
    <xdr:clientData/>
  </xdr:twoCellAnchor>
  <xdr:twoCellAnchor>
    <xdr:from>
      <xdr:col>0</xdr:col>
      <xdr:colOff>171450</xdr:colOff>
      <xdr:row>167</xdr:row>
      <xdr:rowOff>66675</xdr:rowOff>
    </xdr:from>
    <xdr:to>
      <xdr:col>18</xdr:col>
      <xdr:colOff>571500</xdr:colOff>
      <xdr:row>188</xdr:row>
      <xdr:rowOff>95250</xdr:rowOff>
    </xdr:to>
    <xdr:sp>
      <xdr:nvSpPr>
        <xdr:cNvPr id="12" name="Pomoc_1_3_2"/>
        <xdr:cNvSpPr>
          <a:spLocks/>
        </xdr:cNvSpPr>
      </xdr:nvSpPr>
      <xdr:spPr>
        <a:xfrm>
          <a:off x="171450" y="27108150"/>
          <a:ext cx="11372850" cy="3429000"/>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3.2. Uzasadnienie potrzeby realizacji Projektu 
</a:t>
          </a:r>
          <a:r>
            <a:rPr lang="en-US" cap="none" sz="1100" b="0" i="0" u="none" baseline="0">
              <a:solidFill>
                <a:srgbClr val="FFFFFF"/>
              </a:solidFill>
            </a:rPr>
            <a:t>Ta część analizy powinna w klarowny sposób uzasadnić potrzebę realizacji Projektu  w kontekście priorytetów określonych w dokumentach strategicznych Unii Europejskiej, Europejskiego Obszaru Gospodarczego, KSRR, KPZK innych politykach krajowych oraz w strategii rozwoju regionu, w tym w kontekście możliwości współfinansowania realizacji przyszłych przedsięwzięć ze środków zewnętrznych wobec budżetów własnych partnerstwa.
</a:t>
          </a:r>
          <a:r>
            <a:rPr lang="en-US" cap="none" sz="1100" b="1" i="0" u="none" baseline="0">
              <a:solidFill>
                <a:srgbClr val="FFFFFF"/>
              </a:solidFill>
            </a:rPr>
            <a:t>
</a:t>
          </a:r>
          <a:r>
            <a:rPr lang="en-US" cap="none" sz="1100" b="0" i="0" u="none" baseline="0">
              <a:solidFill>
                <a:srgbClr val="FFFFFF"/>
              </a:solidFill>
            </a:rPr>
            <a:t>Proszę wskazać (max. 1 200 znaków):
</a:t>
          </a:r>
          <a:r>
            <a:rPr lang="en-US" cap="none" sz="1100" b="0" i="0" u="none" baseline="0">
              <a:solidFill>
                <a:srgbClr val="FFFFFF"/>
              </a:solidFill>
            </a:rPr>
            <a:t>• wpływ projektu na zmniejszenie różnic społeczno – gospodarczych na poziomie krajowym i wzmacnianie stosunków  dwustronnych z Państwami - Darczyńcami;
</a:t>
          </a:r>
          <a:r>
            <a:rPr lang="en-US" cap="none" sz="1100" b="0" i="0" u="none" baseline="0">
              <a:solidFill>
                <a:srgbClr val="FFFFFF"/>
              </a:solidFill>
            </a:rPr>
            <a:t>• jak Projekt przyczynia się do realizacji strategii narodowej (polityki rządu w zakresie tematyki projektu np. KSSR, KPZK, założenia polityki miejskiej, inne sektorowe); regionalnej (polityki województwa - w obszarze objętym projektem, w zakresie który będzie znany do dnia składania wniosku); lokalnej. Proszę przedstawić zgodność ze strategiami  w punktach. 
</a:t>
          </a:r>
          <a:r>
            <a:rPr lang="en-US" cap="none" sz="1100" b="0" i="0" u="none" baseline="0">
              <a:solidFill>
                <a:srgbClr val="FFFFFF"/>
              </a:solidFill>
            </a:rPr>
            <a:t>
</a:t>
          </a:r>
          <a:r>
            <a:rPr lang="en-US" cap="none" sz="1100" b="0" i="0" u="none" baseline="0">
              <a:solidFill>
                <a:srgbClr val="FFFFFF"/>
              </a:solidFill>
            </a:rPr>
            <a:t>Przy opracowywaniu tej części analizy należy uwzględnić:
</a:t>
          </a:r>
          <a:r>
            <a:rPr lang="en-US" cap="none" sz="1100" b="0" i="0" u="none" baseline="0">
              <a:solidFill>
                <a:srgbClr val="FFFFFF"/>
              </a:solidFill>
            </a:rPr>
            <a:t>(a) priorytety UE 2014-2020 (w oparciu o projekt Rozporządzenia Komisji Europejskiej w spr priorytetów polityki spójności w nowej perspektywie finansowej–dostępny na www.mrr.gov.pl), 
</a:t>
          </a:r>
          <a:r>
            <a:rPr lang="en-US" cap="none" sz="1100" b="0" i="0" u="none" baseline="0">
              <a:solidFill>
                <a:srgbClr val="FFFFFF"/>
              </a:solidFill>
            </a:rPr>
            <a:t>(b) priorytety interwencji EOG (zawarte w Programie Regionalnym MRR i MF EOG)
</a:t>
          </a:r>
          <a:r>
            <a:rPr lang="en-US" cap="none" sz="1100" b="0" i="0" u="sng" baseline="0">
              <a:solidFill>
                <a:srgbClr val="FFFFFF"/>
              </a:solidFill>
            </a:rPr>
            <a:t> Uwaga:</a:t>
          </a:r>
          <a:r>
            <a:rPr lang="en-US" cap="none" sz="1100" b="0" i="0" u="none" baseline="0">
              <a:solidFill>
                <a:srgbClr val="FFFFFF"/>
              </a:solidFill>
            </a:rPr>
            <a:t> Jeśli wnioskodawca okresla, że wybrana tematyka projektu bedzie odnosiła się do 11 priorytetów UE 2014-2020  to wymagane jest szczegółowe uzasadnienie ze strony wnioskodawcy i wymagane odniesienie do priorytetów "podstawowych" (pkt 1-8 zakrezu tematycznego) . </a:t>
          </a:r>
        </a:p>
      </xdr:txBody>
    </xdr:sp>
    <xdr:clientData/>
  </xdr:twoCellAnchor>
  <xdr:twoCellAnchor>
    <xdr:from>
      <xdr:col>0</xdr:col>
      <xdr:colOff>180975</xdr:colOff>
      <xdr:row>337</xdr:row>
      <xdr:rowOff>123825</xdr:rowOff>
    </xdr:from>
    <xdr:to>
      <xdr:col>18</xdr:col>
      <xdr:colOff>466725</xdr:colOff>
      <xdr:row>346</xdr:row>
      <xdr:rowOff>9525</xdr:rowOff>
    </xdr:to>
    <xdr:sp>
      <xdr:nvSpPr>
        <xdr:cNvPr id="13" name="Pomoc_1_9"/>
        <xdr:cNvSpPr>
          <a:spLocks/>
        </xdr:cNvSpPr>
      </xdr:nvSpPr>
      <xdr:spPr>
        <a:xfrm>
          <a:off x="180975" y="54692550"/>
          <a:ext cx="11258550" cy="1343025"/>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Część IX. Załączniki
</a:t>
          </a:r>
          <a:r>
            <a:rPr lang="en-US" cap="none" sz="1100" b="0" i="0" u="none" baseline="0">
              <a:solidFill>
                <a:srgbClr val="FFFFFF"/>
              </a:solidFill>
            </a:rPr>
            <a:t>Proszę zaznaczyć poprzez kliknięcie w kolumnie „Dotyczy” te załączniki, które są wymagane dla danego projektu
</a:t>
          </a:r>
          <a:r>
            <a:rPr lang="en-US" cap="none" sz="1100" b="0" i="0" u="none" baseline="0">
              <a:solidFill>
                <a:srgbClr val="FFFFFF"/>
              </a:solidFill>
            </a:rPr>
            <a:t> *Dla projektów realizowanych w partnerstwie umowa/-y partnerska przedkładana jest Operatorowi Programu najpóźniej przed podpisaniem umowy ws. projektu. Na etapie składania wniosku aplikacyjnego Operator wymaga listu/-ów intencyjnego. 
</a:t>
          </a:r>
          <a:r>
            <a:rPr lang="en-US" cap="none" sz="1100" b="0" i="0" u="none" baseline="0">
              <a:solidFill>
                <a:srgbClr val="FFFFFF"/>
              </a:solidFill>
            </a:rPr>
            <a:t>Wnioskodawca ma prawo dołaczyć do formularza aplikacyjnego inne załączniki (używając przycisków Dodaj/Usuń), które mogą dodatkowo udokumentować i wesprzeć argumentację zawartą we wniosku i w Analizie Wykonalności co pozwoli na efektywniejszą ocenę projektu.</a:t>
          </a:r>
        </a:p>
      </xdr:txBody>
    </xdr:sp>
    <xdr:clientData/>
  </xdr:twoCellAnchor>
  <xdr:twoCellAnchor>
    <xdr:from>
      <xdr:col>0</xdr:col>
      <xdr:colOff>190500</xdr:colOff>
      <xdr:row>346</xdr:row>
      <xdr:rowOff>66675</xdr:rowOff>
    </xdr:from>
    <xdr:to>
      <xdr:col>18</xdr:col>
      <xdr:colOff>419100</xdr:colOff>
      <xdr:row>353</xdr:row>
      <xdr:rowOff>123825</xdr:rowOff>
    </xdr:to>
    <xdr:sp>
      <xdr:nvSpPr>
        <xdr:cNvPr id="14" name="Pomoc_1_9_Oswiadczenie"/>
        <xdr:cNvSpPr>
          <a:spLocks/>
        </xdr:cNvSpPr>
      </xdr:nvSpPr>
      <xdr:spPr>
        <a:xfrm>
          <a:off x="190500" y="56092725"/>
          <a:ext cx="11201400" cy="1190625"/>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OŚWIADCZENIE WNIOSKODAWCY
</a:t>
          </a:r>
          <a:r>
            <a:rPr lang="en-US" cap="none" sz="1100" b="1"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Co do zasady wniosek aplikacyjny wymaga formalnego podpisu, przez osobę(-y) wyraźnie wskazaną(-e) jako zarejestrowany(-i) pełnomocnik(-cy) Wnioskodawcy. Sygnatariusz i osoba do kontaktu nie musi być tą samą osobą.
</a:t>
          </a:r>
          <a:r>
            <a:rPr lang="en-US" cap="none" sz="1100" b="0" i="0" u="none" baseline="0">
              <a:solidFill>
                <a:srgbClr val="FFFFFF"/>
              </a:solidFill>
            </a:rPr>
            <a:t>Podpis powinien być własnoręczny (pieczątki z podpisem, osoby podpisujące w imieniu innych bez ważnego pełnomocnictwa lub fotokopie nie będą honorowane).
</a:t>
          </a:r>
        </a:p>
      </xdr:txBody>
    </xdr:sp>
    <xdr:clientData/>
  </xdr:twoCellAnchor>
  <xdr:twoCellAnchor>
    <xdr:from>
      <xdr:col>0</xdr:col>
      <xdr:colOff>171450</xdr:colOff>
      <xdr:row>189</xdr:row>
      <xdr:rowOff>38100</xdr:rowOff>
    </xdr:from>
    <xdr:to>
      <xdr:col>18</xdr:col>
      <xdr:colOff>476250</xdr:colOff>
      <xdr:row>209</xdr:row>
      <xdr:rowOff>123825</xdr:rowOff>
    </xdr:to>
    <xdr:sp>
      <xdr:nvSpPr>
        <xdr:cNvPr id="15" name="Pomoc_1_3_3"/>
        <xdr:cNvSpPr>
          <a:spLocks/>
        </xdr:cNvSpPr>
      </xdr:nvSpPr>
      <xdr:spPr>
        <a:xfrm>
          <a:off x="171450" y="30641925"/>
          <a:ext cx="11277600" cy="3324225"/>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3.3 Wskaźniki
</a:t>
          </a:r>
          <a:r>
            <a:rPr lang="en-US" cap="none" sz="1100" b="0" i="0" u="none" baseline="0">
              <a:solidFill>
                <a:srgbClr val="FFFFFF"/>
              </a:solidFill>
            </a:rPr>
            <a:t>Proszę o wypełnienie tabeli wskaźników, która określa trzy poziomy:  Cel, Spodziewane rezultaty, Wyniki/Produkty (wytworzone dobra i usługi). 
</a:t>
          </a:r>
          <a:r>
            <a:rPr lang="en-US" cap="none" sz="1100" b="1" i="0" u="none" baseline="0">
              <a:solidFill>
                <a:srgbClr val="FFFFFF"/>
              </a:solidFill>
            </a:rPr>
            <a:t>Cel ogólny </a:t>
          </a:r>
          <a:r>
            <a:rPr lang="en-US" cap="none" sz="1100" b="0" i="0" u="none" baseline="0">
              <a:solidFill>
                <a:srgbClr val="FFFFFF"/>
              </a:solidFill>
            </a:rPr>
            <a:t>jest następstwem projektu wykraczającym poza natychmiastowe skutki dla jego bezpośrednich beneficjentów. Cel ogólny może być zazwyczaj zmierzony po upływie pewnego okresu, zwykle od 2 do 5 lat po zakończeniu projektu. Przykładowo może to być: </a:t>
          </a:r>
          <a:r>
            <a:rPr lang="en-US" cap="none" sz="1100" b="0" i="1" u="none" baseline="0">
              <a:solidFill>
                <a:srgbClr val="FFFFFF"/>
              </a:solidFill>
            </a:rPr>
            <a:t>Zdolnosć partnerstwa do realizacji zintegrowanych przedsięwzięć rozwiazujacych problemy obszaru funkcjonalnego. </a:t>
          </a:r>
          <a:r>
            <a:rPr lang="en-US" cap="none" sz="1100" b="0" i="0" u="none" baseline="0">
              <a:solidFill>
                <a:srgbClr val="FFFFFF"/>
              </a:solidFill>
            </a:rPr>
            <a:t>
</a:t>
          </a:r>
          <a:r>
            <a:rPr lang="en-US" cap="none" sz="1100" b="1" i="0" u="none" baseline="0">
              <a:solidFill>
                <a:srgbClr val="FFFFFF"/>
              </a:solidFill>
            </a:rPr>
            <a:t>Spodziewane rezultaty </a:t>
          </a:r>
          <a:r>
            <a:rPr lang="en-US" cap="none" sz="1100" b="0" i="0" u="none" baseline="0">
              <a:solidFill>
                <a:srgbClr val="FFFFFF"/>
              </a:solidFill>
            </a:rPr>
            <a:t>to planowane rezultaty projektu, takie jak wzrost liczby turystów odwiedzających dany obiekt/region,  liczba bezpośrednio utworzonych miejsc pracy, ilość przeszkolonych osób/wzrost wiedzy przeszkolonych osób (badania ankietowe) itp. Spodziewane rezultaty są powodem, dla którego działania zostały podjęte i są zazwyczaj kombinacją wyników, które je wyznaczają. W przypadku Programu może to być : </a:t>
          </a:r>
          <a:r>
            <a:rPr lang="en-US" cap="none" sz="1100" b="0" i="1" u="none" baseline="0">
              <a:solidFill>
                <a:srgbClr val="FFFFFF"/>
              </a:solidFill>
            </a:rPr>
            <a:t>Wzmocnienie instytucjonalne partnerstwa; Formalne i projektowo - techniczne przygotowanie danego obszaru do wdrożenia programu rewitalizacji itp. </a:t>
          </a:r>
          <a:r>
            <a:rPr lang="en-US" cap="none" sz="1100" b="0" i="0" u="none" baseline="0">
              <a:solidFill>
                <a:srgbClr val="FFFFFF"/>
              </a:solidFill>
            </a:rPr>
            <a:t>
</a:t>
          </a:r>
          <a:r>
            <a:rPr lang="en-US" cap="none" sz="1100" b="1" i="0" u="none" baseline="0">
              <a:solidFill>
                <a:srgbClr val="FFFFFF"/>
              </a:solidFill>
            </a:rPr>
            <a:t>Wyniki/Produkty </a:t>
          </a:r>
          <a:r>
            <a:rPr lang="en-US" cap="none" sz="1100" b="0" i="0" u="none" baseline="0">
              <a:solidFill>
                <a:srgbClr val="FFFFFF"/>
              </a:solidFill>
            </a:rPr>
            <a:t>stanowią bezpośredni wynik projektu, taki jak opracowane strategie/analizy/plany, ilość przeprowadzonych szkoleń itp. Wyniki mogą być zazwyczaj zmierzone podczas wdrażania projektu i dlatego służą jako wskaźniki postępu realizacji przedsięwzięcia. Wszystkie rezultaty muszą być mierzalne i osiągnięte najpóźniej do końca realizacji projektu. 
</a:t>
          </a:r>
          <a:r>
            <a:rPr lang="en-US" cap="none" sz="1100" b="0" i="0" u="none" baseline="0">
              <a:solidFill>
                <a:srgbClr val="FFFFFF"/>
              </a:solidFill>
            </a:rPr>
            <a:t>Proszę również o wskazanie w tabeli źródeł weryfikacji każdego ze wskaźników.  Przykłady produktów to: </a:t>
          </a:r>
          <a:r>
            <a:rPr lang="en-US" cap="none" sz="1100" b="0" i="1" u="none" baseline="0">
              <a:solidFill>
                <a:srgbClr val="FFFFFF"/>
              </a:solidFill>
            </a:rPr>
            <a:t>Srategia, Analiza, Plan operacyjny, Dokumentacja projektowo - kosztorysowa, Plan rozwoju instytucjonalnego partnerstwa itp.</a:t>
          </a:r>
          <a:r>
            <a:rPr lang="en-US" cap="none" sz="1100" b="0" i="0" u="none" baseline="0">
              <a:solidFill>
                <a:srgbClr val="FFFFFF"/>
              </a:solidFill>
            </a:rPr>
            <a:t>
</a:t>
          </a:r>
        </a:p>
      </xdr:txBody>
    </xdr:sp>
    <xdr:clientData/>
  </xdr:twoCellAnchor>
  <xdr:twoCellAnchor>
    <xdr:from>
      <xdr:col>0</xdr:col>
      <xdr:colOff>228600</xdr:colOff>
      <xdr:row>216</xdr:row>
      <xdr:rowOff>104775</xdr:rowOff>
    </xdr:from>
    <xdr:to>
      <xdr:col>18</xdr:col>
      <xdr:colOff>438150</xdr:colOff>
      <xdr:row>221</xdr:row>
      <xdr:rowOff>38100</xdr:rowOff>
    </xdr:to>
    <xdr:sp>
      <xdr:nvSpPr>
        <xdr:cNvPr id="16" name="Pomoc_1_3_4"/>
        <xdr:cNvSpPr>
          <a:spLocks/>
        </xdr:cNvSpPr>
      </xdr:nvSpPr>
      <xdr:spPr>
        <a:xfrm>
          <a:off x="228600" y="35080575"/>
          <a:ext cx="11182350" cy="742950"/>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3.4 Monitorowanie i weryfikacja wskaźników  
</a:t>
          </a:r>
          <a:r>
            <a:rPr lang="en-US" cap="none" sz="1100" b="0" i="0" u="none" baseline="0">
              <a:solidFill>
                <a:srgbClr val="FFFFFF"/>
              </a:solidFill>
            </a:rPr>
            <a:t>Proszę wskazać dla każdego wskaźnika: jak wskaźnik został oszacowany; metodę, która zostanie użyta dla oszacowania postępów wykonania wskaźników oraz zbierania i agregowania danych na potrzeby monitoringu. </a:t>
          </a:r>
        </a:p>
      </xdr:txBody>
    </xdr:sp>
    <xdr:clientData/>
  </xdr:twoCellAnchor>
  <xdr:twoCellAnchor>
    <xdr:from>
      <xdr:col>0</xdr:col>
      <xdr:colOff>228600</xdr:colOff>
      <xdr:row>221</xdr:row>
      <xdr:rowOff>95250</xdr:rowOff>
    </xdr:from>
    <xdr:to>
      <xdr:col>18</xdr:col>
      <xdr:colOff>400050</xdr:colOff>
      <xdr:row>228</xdr:row>
      <xdr:rowOff>0</xdr:rowOff>
    </xdr:to>
    <xdr:sp>
      <xdr:nvSpPr>
        <xdr:cNvPr id="17" name="Pomoc_1_3_5"/>
        <xdr:cNvSpPr>
          <a:spLocks/>
        </xdr:cNvSpPr>
      </xdr:nvSpPr>
      <xdr:spPr>
        <a:xfrm>
          <a:off x="228600" y="35880675"/>
          <a:ext cx="11144250" cy="1038225"/>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3.5. Organizacja Projektu 
</a:t>
          </a:r>
          <a:r>
            <a:rPr lang="en-US" cap="none" sz="1100" b="0" i="0" u="none" baseline="0">
              <a:solidFill>
                <a:srgbClr val="FFFFFF"/>
              </a:solidFill>
            </a:rPr>
            <a:t>Proszę opisać ogólnie (max. 1200 znaków) obowiązki i zakres odpowiedzialności jednostek zaangażowanych w realizację Projektu (w szczególności zadania i obowiązki partnera/-ów ). 
</a:t>
          </a:r>
          <a:r>
            <a:rPr lang="en-US" cap="none" sz="1100" b="0" i="0" u="none" baseline="0">
              <a:solidFill>
                <a:srgbClr val="FFFFFF"/>
              </a:solidFill>
            </a:rPr>
            <a:t>Należy również wskazać ogólnie strukturę zarządzania, która w sposób szczegółowy (wraz z chrakterystyka poszczególnych partnerów) powinna zostać przedsrawiona w Analizie Wykonalności.  </a:t>
          </a:r>
        </a:p>
      </xdr:txBody>
    </xdr:sp>
    <xdr:clientData/>
  </xdr:twoCellAnchor>
  <xdr:twoCellAnchor>
    <xdr:from>
      <xdr:col>0</xdr:col>
      <xdr:colOff>209550</xdr:colOff>
      <xdr:row>228</xdr:row>
      <xdr:rowOff>85725</xdr:rowOff>
    </xdr:from>
    <xdr:to>
      <xdr:col>18</xdr:col>
      <xdr:colOff>390525</xdr:colOff>
      <xdr:row>238</xdr:row>
      <xdr:rowOff>123825</xdr:rowOff>
    </xdr:to>
    <xdr:sp>
      <xdr:nvSpPr>
        <xdr:cNvPr id="18" name="Pomoc_1_3_6"/>
        <xdr:cNvSpPr>
          <a:spLocks/>
        </xdr:cNvSpPr>
      </xdr:nvSpPr>
      <xdr:spPr>
        <a:xfrm>
          <a:off x="209550" y="37004625"/>
          <a:ext cx="11153775" cy="1657350"/>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3.6. Szczegółowy harmonogram finansowy wdrażania Projektu
</a:t>
          </a:r>
          <a:r>
            <a:rPr lang="en-US" cap="none" sz="1100" b="0" i="0" u="none" baseline="0">
              <a:solidFill>
                <a:srgbClr val="FFFFFF"/>
              </a:solidFill>
            </a:rPr>
            <a:t>Wnioskodawca powinien wskazać w tabeli nazwy, zakres oraz ramy czasowe działań (każde działanie powinno prowadzić do osiągnięcia danego rezultatu zgodnie z danymi w tabeli 3.3 Wskaźniki) oraz przypisane do każdego działania wartości pieniężne (wartość współfinansowania i dofinansowania). 
</a:t>
          </a:r>
          <a:r>
            <a:rPr lang="en-US" cap="none" sz="1100" b="0" i="0" u="none" baseline="0">
              <a:solidFill>
                <a:srgbClr val="FFFFFF"/>
              </a:solidFill>
            </a:rPr>
            <a:t>Pnadto, zgodnie z art. 6.7 Regulacji dopuszcza się mozliwosć wyodrebnienia z budżetu 5% rezerwy całkowiyuch kosztów kwalifikowalnych na nieprzewidziane wydatki w ramach projektu. 
</a:t>
          </a:r>
          <a:r>
            <a:rPr lang="en-US" cap="none" sz="1100" b="0" i="0" u="none" baseline="0">
              <a:solidFill>
                <a:srgbClr val="FFFFFF"/>
              </a:solidFill>
            </a:rPr>
            <a:t>Proszę zwrócić uwagę, iż harmonogram podzielony jest w każdym roku na 3 (czteromiesięczne) okresy sprawozdawcze przez Operatora Programu i dotyczy on tylko kosztów kwalifikowalnych.
</a:t>
          </a:r>
          <a:r>
            <a:rPr lang="en-US" cap="none" sz="1100" b="0" i="0" u="none" baseline="0">
              <a:solidFill>
                <a:srgbClr val="FFFFFF"/>
              </a:solidFill>
            </a:rPr>
            <a:t> Proszę zauważyć, że załącznikiem do Analizy Wykonalności jest Szczegółowy budźet projektu, który stanowi źródło informacji dla prawidłowego wypełnienia tabel finansowych w niniejszym formularzu.  </a:t>
          </a:r>
        </a:p>
      </xdr:txBody>
    </xdr:sp>
    <xdr:clientData/>
  </xdr:twoCellAnchor>
  <xdr:twoCellAnchor>
    <xdr:from>
      <xdr:col>0</xdr:col>
      <xdr:colOff>190500</xdr:colOff>
      <xdr:row>239</xdr:row>
      <xdr:rowOff>38100</xdr:rowOff>
    </xdr:from>
    <xdr:to>
      <xdr:col>18</xdr:col>
      <xdr:colOff>438150</xdr:colOff>
      <xdr:row>247</xdr:row>
      <xdr:rowOff>38100</xdr:rowOff>
    </xdr:to>
    <xdr:sp>
      <xdr:nvSpPr>
        <xdr:cNvPr id="19" name="Pomoc_1_4_1"/>
        <xdr:cNvSpPr>
          <a:spLocks/>
        </xdr:cNvSpPr>
      </xdr:nvSpPr>
      <xdr:spPr>
        <a:xfrm>
          <a:off x="190500" y="38738175"/>
          <a:ext cx="11220450" cy="1295400"/>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4.1. Finansowanie
</a:t>
          </a:r>
          <a:r>
            <a:rPr lang="en-US" cap="none" sz="1100" b="0" i="0" u="none" baseline="0">
              <a:solidFill>
                <a:srgbClr val="FFFFFF"/>
              </a:solidFill>
            </a:rPr>
            <a:t>Proszę o wypełnienie tabeli 4.1 z podaniem wartości w PLN.  Proszę zwrócić uwagę, że współfinansowanie projektów ma co do zasady formę gotówkową z wyłączeniem przypadków dopuszczenia wkładu rzeczowego, opisanych w art. 5.4, ust. 5 i 6 Regulacji w postaci pracy, w szczególności pracy wolontariackiej. 
</a:t>
          </a:r>
          <a:r>
            <a:rPr lang="en-US" cap="none" sz="1100" b="0" i="0" u="none" baseline="0">
              <a:solidFill>
                <a:srgbClr val="FFFFFF"/>
              </a:solidFill>
            </a:rPr>
            <a:t>Płatności na rzecz beneficjenta majaą co do zasady formę zaliczek zgodnie z zasadami okreslonymi w regulaminie konkursu. Wysokość pierwszej zaliczki powinna być odpowiednio umotywowana przez wnioskodawcę. </a:t>
          </a:r>
        </a:p>
      </xdr:txBody>
    </xdr:sp>
    <xdr:clientData/>
  </xdr:twoCellAnchor>
  <xdr:twoCellAnchor>
    <xdr:from>
      <xdr:col>0</xdr:col>
      <xdr:colOff>209550</xdr:colOff>
      <xdr:row>247</xdr:row>
      <xdr:rowOff>85725</xdr:rowOff>
    </xdr:from>
    <xdr:to>
      <xdr:col>18</xdr:col>
      <xdr:colOff>428625</xdr:colOff>
      <xdr:row>251</xdr:row>
      <xdr:rowOff>95250</xdr:rowOff>
    </xdr:to>
    <xdr:sp>
      <xdr:nvSpPr>
        <xdr:cNvPr id="20" name="Pomoc_1_4_2"/>
        <xdr:cNvSpPr>
          <a:spLocks/>
        </xdr:cNvSpPr>
      </xdr:nvSpPr>
      <xdr:spPr>
        <a:xfrm>
          <a:off x="209550" y="40081200"/>
          <a:ext cx="11191875" cy="657225"/>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4.2. Podział działań względem źródeł finansowania
</a:t>
          </a:r>
          <a:r>
            <a:rPr lang="en-US" cap="none" sz="1100" b="0" i="0" u="none" baseline="0">
              <a:solidFill>
                <a:srgbClr val="FFFFFF"/>
              </a:solidFill>
            </a:rPr>
            <a:t>Proszę wypełnić tabelę 4.2 w celu zobrazowania podziału kosztów działań  pod względem źródeł finansowania. </a:t>
          </a:r>
        </a:p>
      </xdr:txBody>
    </xdr:sp>
    <xdr:clientData/>
  </xdr:twoCellAnchor>
  <xdr:twoCellAnchor>
    <xdr:from>
      <xdr:col>0</xdr:col>
      <xdr:colOff>209550</xdr:colOff>
      <xdr:row>252</xdr:row>
      <xdr:rowOff>9525</xdr:rowOff>
    </xdr:from>
    <xdr:to>
      <xdr:col>18</xdr:col>
      <xdr:colOff>428625</xdr:colOff>
      <xdr:row>254</xdr:row>
      <xdr:rowOff>104775</xdr:rowOff>
    </xdr:to>
    <xdr:sp>
      <xdr:nvSpPr>
        <xdr:cNvPr id="21" name="Pomoc_1_4_3"/>
        <xdr:cNvSpPr>
          <a:spLocks/>
        </xdr:cNvSpPr>
      </xdr:nvSpPr>
      <xdr:spPr>
        <a:xfrm>
          <a:off x="209550" y="40814625"/>
          <a:ext cx="11191875" cy="419100"/>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4.3 Roczny podział łącznych środków dofinansowania i współfinansowania </a:t>
          </a:r>
        </a:p>
      </xdr:txBody>
    </xdr:sp>
    <xdr:clientData/>
  </xdr:twoCellAnchor>
  <xdr:twoCellAnchor>
    <xdr:from>
      <xdr:col>0</xdr:col>
      <xdr:colOff>200025</xdr:colOff>
      <xdr:row>255</xdr:row>
      <xdr:rowOff>0</xdr:rowOff>
    </xdr:from>
    <xdr:to>
      <xdr:col>18</xdr:col>
      <xdr:colOff>419100</xdr:colOff>
      <xdr:row>261</xdr:row>
      <xdr:rowOff>142875</xdr:rowOff>
    </xdr:to>
    <xdr:sp>
      <xdr:nvSpPr>
        <xdr:cNvPr id="22" name="Pomoc_1_4_4"/>
        <xdr:cNvSpPr>
          <a:spLocks/>
        </xdr:cNvSpPr>
      </xdr:nvSpPr>
      <xdr:spPr>
        <a:xfrm>
          <a:off x="200025" y="41290875"/>
          <a:ext cx="11191875" cy="1114425"/>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4.4 Podział działań względem kategorii
</a:t>
          </a:r>
          <a:r>
            <a:rPr lang="en-US" cap="none" sz="1100" b="0" i="0" u="none" baseline="0">
              <a:solidFill>
                <a:srgbClr val="FFFFFF"/>
              </a:solidFill>
            </a:rPr>
            <a:t>Ogólne zasady kwalifikowalności wydatków/ wyszczególnienie bezpośrednich wydatków kwalifikowanych w ramach projektu/koszty pośrednie projektu/ zakup nieruchomości i gruntu oraz koszty niekwalifikowalne zostały uregulowane w artykułach 7.2 – 7.6 </a:t>
          </a:r>
          <a:r>
            <a:rPr lang="en-US" cap="none" sz="1100" b="0" i="1" u="none" baseline="0">
              <a:solidFill>
                <a:srgbClr val="FFFFFF"/>
              </a:solidFill>
            </a:rPr>
            <a:t>Regulacji.
</a:t>
          </a:r>
          <a:r>
            <a:rPr lang="en-US" cap="none" sz="1100" b="0" i="0" u="none" baseline="0">
              <a:solidFill>
                <a:srgbClr val="FFFFFF"/>
              </a:solidFill>
            </a:rPr>
            <a:t>Budżet dotyczy tylko kosztów kwalifikowalnych </a:t>
          </a:r>
        </a:p>
      </xdr:txBody>
    </xdr:sp>
    <xdr:clientData/>
  </xdr:twoCellAnchor>
  <xdr:twoCellAnchor>
    <xdr:from>
      <xdr:col>0</xdr:col>
      <xdr:colOff>200025</xdr:colOff>
      <xdr:row>262</xdr:row>
      <xdr:rowOff>38100</xdr:rowOff>
    </xdr:from>
    <xdr:to>
      <xdr:col>18</xdr:col>
      <xdr:colOff>390525</xdr:colOff>
      <xdr:row>272</xdr:row>
      <xdr:rowOff>66675</xdr:rowOff>
    </xdr:to>
    <xdr:sp>
      <xdr:nvSpPr>
        <xdr:cNvPr id="23" name="Pomoc_1_4_5"/>
        <xdr:cNvSpPr>
          <a:spLocks/>
        </xdr:cNvSpPr>
      </xdr:nvSpPr>
      <xdr:spPr>
        <a:xfrm>
          <a:off x="200025" y="42462450"/>
          <a:ext cx="11163300" cy="1647825"/>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4.5 Możliwość odzyskania podatku VAT    
</a:t>
          </a:r>
          <a:r>
            <a:rPr lang="en-US" cap="none" sz="1100" b="0" i="0" u="none" baseline="0">
              <a:solidFill>
                <a:srgbClr val="FFFFFF"/>
              </a:solidFill>
            </a:rPr>
            <a:t>Proszę wskazać, czy podatek VAT podlega zwrotowi. Podatek VAT, który podlega zwrotowi za pomocą jakichkolwiek dostępnych środków, nie zostanie uznany za kwalifikowalny nawet jeśli nie zostanie faktycznie odzyskany przez Beneficjenta lub odbiorcę końcowego. Koszt VAT uznawany jest za koszt kwalifikowalny wyłącznie jeżeli jest rzeczywiście i ostatecznie ponoszony przez Beneficjenta.
</a:t>
          </a:r>
          <a:r>
            <a:rPr lang="en-US" cap="none" sz="1100" b="0" i="0" u="none" baseline="0">
              <a:solidFill>
                <a:srgbClr val="FFFFFF"/>
              </a:solidFill>
            </a:rPr>
            <a:t>Inne podatki i opłaty, w szczególności podatki bezpośrednie nie stanowią kosztów kwalifikowalnych, chyba że są rzeczywiście i ostatecznie odprowadzane przez Beneficjenta.
</a:t>
          </a:r>
          <a:r>
            <a:rPr lang="en-US" cap="none" sz="1100" b="0" i="0" u="none" baseline="0">
              <a:solidFill>
                <a:srgbClr val="FFFFFF"/>
              </a:solidFill>
            </a:rPr>
            <a:t> 
</a:t>
          </a:r>
          <a:r>
            <a:rPr lang="en-US" cap="none" sz="1100" b="0" i="0" u="none" baseline="0">
              <a:solidFill>
                <a:srgbClr val="FFFFFF"/>
              </a:solidFill>
            </a:rPr>
            <a:t>Ponadto, katalog wydatków, które nie są uznawane za kwalifikowane zawarty jest w art. 7.6 Regulacji. </a:t>
          </a:r>
        </a:p>
      </xdr:txBody>
    </xdr:sp>
    <xdr:clientData/>
  </xdr:twoCellAnchor>
  <xdr:twoCellAnchor>
    <xdr:from>
      <xdr:col>0</xdr:col>
      <xdr:colOff>209550</xdr:colOff>
      <xdr:row>272</xdr:row>
      <xdr:rowOff>133350</xdr:rowOff>
    </xdr:from>
    <xdr:to>
      <xdr:col>18</xdr:col>
      <xdr:colOff>400050</xdr:colOff>
      <xdr:row>280</xdr:row>
      <xdr:rowOff>0</xdr:rowOff>
    </xdr:to>
    <xdr:sp>
      <xdr:nvSpPr>
        <xdr:cNvPr id="24" name="Pomoc_1_4_6"/>
        <xdr:cNvSpPr>
          <a:spLocks/>
        </xdr:cNvSpPr>
      </xdr:nvSpPr>
      <xdr:spPr>
        <a:xfrm>
          <a:off x="209550" y="44176950"/>
          <a:ext cx="11163300" cy="1162050"/>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4.6 Generowanie przychodów netto
</a:t>
          </a:r>
          <a:r>
            <a:rPr lang="en-US" cap="none" sz="1100" b="0" i="0" u="none" baseline="0">
              <a:solidFill>
                <a:srgbClr val="FFFFFF"/>
              </a:solidFill>
            </a:rPr>
            <a:t>Na podstawie danych wprowadzonych przez Wnioskodawcę do arkusza wartości przychodu generowanego przez projekt, kwota przychodu generowana jest automatycznie.
</a:t>
          </a:r>
          <a:r>
            <a:rPr lang="en-US" cap="none" sz="1100" b="0" i="0" u="none" baseline="0">
              <a:solidFill>
                <a:srgbClr val="FFFFFF"/>
              </a:solidFill>
            </a:rPr>
            <a:t>Co do zasady, chrakter działań kwalifikowalnych w ramach Programu Regionalnego wyłącza generowanie przychodów netto przez projekt. </a:t>
          </a:r>
        </a:p>
      </xdr:txBody>
    </xdr:sp>
    <xdr:clientData/>
  </xdr:twoCellAnchor>
  <xdr:twoCellAnchor>
    <xdr:from>
      <xdr:col>0</xdr:col>
      <xdr:colOff>219075</xdr:colOff>
      <xdr:row>280</xdr:row>
      <xdr:rowOff>57150</xdr:rowOff>
    </xdr:from>
    <xdr:to>
      <xdr:col>18</xdr:col>
      <xdr:colOff>352425</xdr:colOff>
      <xdr:row>285</xdr:row>
      <xdr:rowOff>0</xdr:rowOff>
    </xdr:to>
    <xdr:sp>
      <xdr:nvSpPr>
        <xdr:cNvPr id="25" name="Pomoc_1_4_7"/>
        <xdr:cNvSpPr>
          <a:spLocks/>
        </xdr:cNvSpPr>
      </xdr:nvSpPr>
      <xdr:spPr>
        <a:xfrm>
          <a:off x="219075" y="45396150"/>
          <a:ext cx="11106150" cy="752475"/>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4.7. Finansowanie projektu z funduszy UE lub innych źródeł pomocy
</a:t>
          </a:r>
          <a:r>
            <a:rPr lang="en-US" cap="none" sz="1100" b="0" i="0" u="none" baseline="0">
              <a:solidFill>
                <a:srgbClr val="FFFFFF"/>
              </a:solidFill>
            </a:rPr>
            <a:t>Proszę wskazać czy Projekt będzie finansowany z funduszy UE lub innych źródeł finansowych. W przypadku dodatkowego finansowania, Wnioskodawca powinien wskazać  wartość (udział procentowy) wsparcia finansowego i działania finansowane w ramach projektu. </a:t>
          </a:r>
        </a:p>
      </xdr:txBody>
    </xdr:sp>
    <xdr:clientData/>
  </xdr:twoCellAnchor>
  <xdr:twoCellAnchor>
    <xdr:from>
      <xdr:col>0</xdr:col>
      <xdr:colOff>219075</xdr:colOff>
      <xdr:row>285</xdr:row>
      <xdr:rowOff>85725</xdr:rowOff>
    </xdr:from>
    <xdr:to>
      <xdr:col>18</xdr:col>
      <xdr:colOff>400050</xdr:colOff>
      <xdr:row>291</xdr:row>
      <xdr:rowOff>152400</xdr:rowOff>
    </xdr:to>
    <xdr:sp>
      <xdr:nvSpPr>
        <xdr:cNvPr id="26" name="Pomoc_1_5"/>
        <xdr:cNvSpPr>
          <a:spLocks/>
        </xdr:cNvSpPr>
      </xdr:nvSpPr>
      <xdr:spPr>
        <a:xfrm>
          <a:off x="219075" y="46234350"/>
          <a:ext cx="11153775" cy="1038225"/>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 Część V.  ZGODNOŚĆ Z PRAWEM KRAJOWYM I UNIJNYM 
</a:t>
          </a:r>
          <a:r>
            <a:rPr lang="en-US" cap="none" sz="1100" b="0" i="0" u="none" baseline="0">
              <a:solidFill>
                <a:srgbClr val="FFFFFF"/>
              </a:solidFill>
            </a:rPr>
            <a:t>Proszę o wskazanie zgodności działań/ rozwiązań zaproponowanych w Projekcie z aktami prawa krajowego i unijnego bezpośrednio z nim powiązanych. Proszę również o wskazanie, jak będzie zapewniona zgodność Projektu z przepisami prawa zamówień publicznych i pomocy publicznej. W szczególności, jeżeli pomoc w ramach Projektu ma znamiona pomocy publicznej, należy wskazać, jakie przepisy krajowe/ unijne znajdują zastosowanie np. program pomocy publicznej, wyłączenia blokowe, pomoc de minimis. </a:t>
          </a:r>
        </a:p>
      </xdr:txBody>
    </xdr:sp>
    <xdr:clientData/>
  </xdr:twoCellAnchor>
  <xdr:twoCellAnchor>
    <xdr:from>
      <xdr:col>0</xdr:col>
      <xdr:colOff>209550</xdr:colOff>
      <xdr:row>292</xdr:row>
      <xdr:rowOff>47625</xdr:rowOff>
    </xdr:from>
    <xdr:to>
      <xdr:col>18</xdr:col>
      <xdr:colOff>381000</xdr:colOff>
      <xdr:row>303</xdr:row>
      <xdr:rowOff>133350</xdr:rowOff>
    </xdr:to>
    <xdr:sp>
      <xdr:nvSpPr>
        <xdr:cNvPr id="27" name="Pomoc_1_6"/>
        <xdr:cNvSpPr>
          <a:spLocks/>
        </xdr:cNvSpPr>
      </xdr:nvSpPr>
      <xdr:spPr>
        <a:xfrm>
          <a:off x="209550" y="47329725"/>
          <a:ext cx="11144250" cy="1866900"/>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 Część VI. RYZYKO I ZARZĄDZANIE RYZYKIEM
</a:t>
          </a:r>
          <a:r>
            <a:rPr lang="en-US" cap="none" sz="1100" b="0" i="0" u="none" baseline="0">
              <a:solidFill>
                <a:srgbClr val="FFFFFF"/>
              </a:solidFill>
            </a:rPr>
            <a:t> Proszę o wskazanie czynników ryzyka w zarządzaniu i wdrażaniu Projektu oraz uszeregowanie ich wg stopnia ważności i prawdopodobieństwa wystąpienia. (wysokie, średnie, niskie - wybór z listy rozwijanej). Po zidentyfikowaniu ryzyk należy również dla każdego z nich przedstawić plan zarządzania/ przeciwdziałania. 
</a:t>
          </a:r>
          <a:r>
            <a:rPr lang="en-US" cap="none" sz="1100" b="0" i="0" u="sng" baseline="0">
              <a:solidFill>
                <a:srgbClr val="FFFFFF"/>
              </a:solidFill>
            </a:rPr>
            <a:t>Przykład: </a:t>
          </a:r>
          <a:r>
            <a:rPr lang="en-US" cap="none" sz="1100" b="0" i="1" u="none" baseline="0">
              <a:solidFill>
                <a:srgbClr val="FFFFFF"/>
              </a:solidFill>
            </a:rPr>
            <a:t>Czynnik ryzyka</a:t>
          </a:r>
          <a:r>
            <a:rPr lang="en-US" cap="none" sz="1100" b="0" i="0" u="none" baseline="0">
              <a:solidFill>
                <a:srgbClr val="FFFFFF"/>
              </a:solidFill>
            </a:rPr>
            <a:t>: opóźnienie w rozpoczęciu realizacji Projektu; </a:t>
          </a:r>
          <a:r>
            <a:rPr lang="en-US" cap="none" sz="1100" b="0" i="1" u="none" baseline="0">
              <a:solidFill>
                <a:srgbClr val="FFFFFF"/>
              </a:solidFill>
            </a:rPr>
            <a:t>Istotność dla realizacji Projektu</a:t>
          </a:r>
          <a:r>
            <a:rPr lang="en-US" cap="none" sz="1100" b="0" i="0" u="none" baseline="0">
              <a:solidFill>
                <a:srgbClr val="FFFFFF"/>
              </a:solidFill>
            </a:rPr>
            <a:t>: bardzo ważne; </a:t>
          </a:r>
          <a:r>
            <a:rPr lang="en-US" cap="none" sz="1100" b="0" i="1" u="none" baseline="0">
              <a:solidFill>
                <a:srgbClr val="FFFFFF"/>
              </a:solidFill>
            </a:rPr>
            <a:t>Prawdopodobieństwo wystąpienia</a:t>
          </a:r>
          <a:r>
            <a:rPr lang="en-US" cap="none" sz="1100" b="0" i="0" u="none" baseline="0">
              <a:solidFill>
                <a:srgbClr val="FFFFFF"/>
              </a:solidFill>
            </a:rPr>
            <a:t>: średnie; </a:t>
          </a:r>
          <a:r>
            <a:rPr lang="en-US" cap="none" sz="1100" b="0" i="1" u="none" baseline="0">
              <a:solidFill>
                <a:srgbClr val="FFFFFF"/>
              </a:solidFill>
            </a:rPr>
            <a:t>Plan zarządzania/ przeciwdziałania ryzyku: </a:t>
          </a:r>
          <a:r>
            <a:rPr lang="en-US" cap="none" sz="1100" b="0" i="0" u="none" baseline="0">
              <a:solidFill>
                <a:srgbClr val="FFFFFF"/>
              </a:solidFill>
            </a:rPr>
            <a:t>Wnioskodawca przygotuje harmonogram realizacji Projektu w oparciu o realne terminy wykonania zadań i będzie monitorował na bieżąco jego aktualność. Wnioskodawca zaplanuje rozpoczęcie Projektu w sprzyjającym terminie, umożliwiającym zaangażowanie wszystkich osób włączonych w jego realizację, wykonawców/podwykonawców (np. poza sezonem urlopowym).  </a:t>
          </a:r>
        </a:p>
      </xdr:txBody>
    </xdr:sp>
    <xdr:clientData/>
  </xdr:twoCellAnchor>
  <xdr:twoCellAnchor>
    <xdr:from>
      <xdr:col>0</xdr:col>
      <xdr:colOff>209550</xdr:colOff>
      <xdr:row>310</xdr:row>
      <xdr:rowOff>19050</xdr:rowOff>
    </xdr:from>
    <xdr:to>
      <xdr:col>18</xdr:col>
      <xdr:colOff>333375</xdr:colOff>
      <xdr:row>319</xdr:row>
      <xdr:rowOff>104775</xdr:rowOff>
    </xdr:to>
    <xdr:sp>
      <xdr:nvSpPr>
        <xdr:cNvPr id="28" name="Pomoc_1_7"/>
        <xdr:cNvSpPr>
          <a:spLocks/>
        </xdr:cNvSpPr>
      </xdr:nvSpPr>
      <xdr:spPr>
        <a:xfrm>
          <a:off x="209550" y="50215800"/>
          <a:ext cx="11096625" cy="1543050"/>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7.2 Opis działań na rzecz realizacji zagadnień horyzontalnych
</a:t>
          </a:r>
          <a:r>
            <a:rPr lang="en-US" cap="none" sz="1100" b="0" i="0" u="none" baseline="0">
              <a:solidFill>
                <a:srgbClr val="FFFFFF"/>
              </a:solidFill>
            </a:rPr>
            <a:t>W części opisowej należy wskazać działania jakie podejmie Wnioskodawca w celu realizacji wskazanych w tabeli zagadnień horyzontalnych o znaczeniu kluczowym bądź ważnym dla realizacji projektu.. 
</a:t>
          </a:r>
          <a:r>
            <a:rPr lang="en-US" cap="none" sz="1100" b="0" i="0" u="sng" baseline="0">
              <a:solidFill>
                <a:srgbClr val="FFFFFF"/>
              </a:solidFill>
            </a:rPr>
            <a:t>Przykład</a:t>
          </a:r>
          <a:r>
            <a:rPr lang="en-US" cap="none" sz="1100" b="0" i="1" u="none" baseline="0">
              <a:solidFill>
                <a:srgbClr val="FFFFFF"/>
              </a:solidFill>
            </a:rPr>
            <a:t>: </a:t>
          </a:r>
          <a:r>
            <a:rPr lang="en-US" cap="none" sz="1100" b="0" i="0" u="none" baseline="0">
              <a:solidFill>
                <a:srgbClr val="FFFFFF"/>
              </a:solidFill>
            </a:rPr>
            <a:t>Aspekt środowiskowy zrównoważonego rozwoju o ważnym znaczeniu dla realizacji Projektu będzie realizowany poprzez poszanowanie zasad i przepisów ochrony środowiska podczas wdrażania Projektu; promowanie proekologicznych działań i postaw towarzyszących Projektowi, przyczynienie się do wzrostu świadomości ekologicznej odbiorców końcowych i ogółu społeczeństwa.</a:t>
          </a:r>
        </a:p>
      </xdr:txBody>
    </xdr:sp>
    <xdr:clientData/>
  </xdr:twoCellAnchor>
  <xdr:twoCellAnchor>
    <xdr:from>
      <xdr:col>0</xdr:col>
      <xdr:colOff>190500</xdr:colOff>
      <xdr:row>320</xdr:row>
      <xdr:rowOff>0</xdr:rowOff>
    </xdr:from>
    <xdr:to>
      <xdr:col>18</xdr:col>
      <xdr:colOff>476250</xdr:colOff>
      <xdr:row>337</xdr:row>
      <xdr:rowOff>38100</xdr:rowOff>
    </xdr:to>
    <xdr:sp>
      <xdr:nvSpPr>
        <xdr:cNvPr id="29" name="Pomoc_1_8"/>
        <xdr:cNvSpPr>
          <a:spLocks/>
        </xdr:cNvSpPr>
      </xdr:nvSpPr>
      <xdr:spPr>
        <a:xfrm>
          <a:off x="190500" y="51816000"/>
          <a:ext cx="11258550" cy="2790825"/>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Część VIII.  INFORMACJA I PROMOCJA
</a:t>
          </a:r>
          <a:r>
            <a:rPr lang="en-US" cap="none" sz="1100" b="0" i="0" u="none" baseline="0">
              <a:solidFill>
                <a:srgbClr val="FFFFFF"/>
              </a:solidFill>
            </a:rPr>
            <a:t> Wnioskodawca jest zobowiązany do prowadzenia działań informacyjnych i promocyjnych dla Projektu w oparciu o tzw. Plan Informacji i Promocji dla Projektu zgodnie z wytycznymi dot. przygotowania i wdrożenia tego Planu, określonymi w Załączniku nr 4 do Regulacji – Wymogi dot. informacji i promocji.
</a:t>
          </a:r>
          <a:r>
            <a:rPr lang="en-US" cap="none" sz="1100" b="0" i="0" u="none" baseline="0">
              <a:solidFill>
                <a:srgbClr val="FFFFFF"/>
              </a:solidFill>
            </a:rPr>
            <a:t>W tej części formularza należy wskazać ogólne informacje dot. działań informacyjnych i promocyjnych jakie są planowane w projekcie. Szczegółowe informacje należy zawrzeć w obowiązkowym załączniku jakim jest Plan promocji. 
</a:t>
          </a:r>
          <a:r>
            <a:rPr lang="en-US" cap="none" sz="1100" b="0" i="0" u="none" baseline="0">
              <a:solidFill>
                <a:srgbClr val="FFFFFF"/>
              </a:solidFill>
            </a:rPr>
            <a:t>Ponadto, w planowaniu oraz realizacji działań informacyjnych i promocyjnych należy posługiwać się przygotowanym przez darczyńców Podręcznikiem Komunikacji i Identyfikacji Wizulanej , który stanowi uzupełnienie powyższych Wymogów i zawiera wskazówki w zakresie identyfikacji wizualnej wraz ze wzoromi logotypów i materiałów informacyjno - promocyjnych. Powyzsze dokumenty znajdują się na stronie www.eog.gov.pl, zakładka Dokumenty
</a:t>
          </a:r>
          <a:r>
            <a:rPr lang="en-US" cap="none" sz="1100" b="0" i="0" u="none" baseline="0">
              <a:solidFill>
                <a:srgbClr val="FFFFFF"/>
              </a:solidFill>
            </a:rPr>
            <a:t>Logotypy dla Mechanizmów Finansowych 2009-2014, do stosowania których zobowiązani są beneficjenci, dostępne są na stronach: www.eeagrants.org i www.eog.gov.pl.
</a:t>
          </a:r>
          <a:r>
            <a:rPr lang="en-US" cap="none" sz="1100" b="0" i="0" u="none" baseline="0">
              <a:solidFill>
                <a:srgbClr val="FFFFFF"/>
              </a:solidFill>
            </a:rPr>
            <a:t>Wszystkie koszty, proporcjonalne i niezbędne do wdrożenia Projektu, związane z działaniami informacyjnymi i promocyjnymi są kwalifikowalne i powinny zostać uwzględnione w budżecie Projektu. </a:t>
          </a:r>
        </a:p>
      </xdr:txBody>
    </xdr:sp>
    <xdr:clientData/>
  </xdr:twoCellAnchor>
  <xdr:twoCellAnchor>
    <xdr:from>
      <xdr:col>0</xdr:col>
      <xdr:colOff>200025</xdr:colOff>
      <xdr:row>357</xdr:row>
      <xdr:rowOff>142875</xdr:rowOff>
    </xdr:from>
    <xdr:to>
      <xdr:col>18</xdr:col>
      <xdr:colOff>523875</xdr:colOff>
      <xdr:row>370</xdr:row>
      <xdr:rowOff>28575</xdr:rowOff>
    </xdr:to>
    <xdr:sp>
      <xdr:nvSpPr>
        <xdr:cNvPr id="30" name="Pomoc_2"/>
        <xdr:cNvSpPr>
          <a:spLocks/>
        </xdr:cNvSpPr>
      </xdr:nvSpPr>
      <xdr:spPr>
        <a:xfrm>
          <a:off x="200025" y="57950100"/>
          <a:ext cx="11296650" cy="1990725"/>
        </a:xfrm>
        <a:prstGeom prst="roundRect">
          <a:avLst/>
        </a:prstGeom>
        <a:gradFill rotWithShape="1">
          <a:gsLst>
            <a:gs pos="0">
              <a:srgbClr val="000082"/>
            </a:gs>
            <a:gs pos="30000">
              <a:srgbClr val="66008F"/>
            </a:gs>
            <a:gs pos="64999">
              <a:srgbClr val="BA0066"/>
            </a:gs>
            <a:gs pos="89999">
              <a:srgbClr val="FF0000"/>
            </a:gs>
            <a:gs pos="100000">
              <a:srgbClr val="FF8200"/>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1. FUNDUSZ WSPÓŁPRACY DWUSTRONNEJ NA POZIOMIE PROGRAMU (FWD)
</a:t>
          </a:r>
          <a:r>
            <a:rPr lang="en-US" cap="none" sz="1100" b="1" i="0" u="none" baseline="0">
              <a:solidFill>
                <a:srgbClr val="FFFFFF"/>
              </a:solidFill>
            </a:rPr>
            <a:t>Zgodnie z Artykułem 3.6 Regulacji Operator Programu tworzy instrumenty mające na celu wsparcie Wnioskodawców w tworzeniu partnerstwa i przygotowaniu Projektu partnerskiego (tzw. Komponent A) i/lub ułatwienia tworzenia sieci, wymiany, dzielenia się i przekazywania wiedzy, technologii, doświadczeń i dobrych praktyk pomiędzy Beneficjentami i podmiotami z Państw-Darczyńców (tzw. Komponent B). 
</a:t>
          </a:r>
          <a:r>
            <a:rPr lang="en-US" cap="none" sz="1100" b="1" i="0" u="none" baseline="0">
              <a:solidFill>
                <a:srgbClr val="FFFFFF"/>
              </a:solidFill>
            </a:rPr>
            <a:t>Szczegóowe zasady funkcjonowania FWD znajduja sie w Wytycznych Operatora Programu (PL06), które znajduja sie na stronie Operatora. określaja one m.in. procedurę ubiegania się o środki czy kwlaifikowalnosc wydatków w ramach FWD. 
</a:t>
          </a:r>
          <a:r>
            <a:rPr lang="en-US" cap="none" sz="1100" b="1" i="0" u="none" baseline="0">
              <a:solidFill>
                <a:srgbClr val="FFFFFF"/>
              </a:solidFill>
            </a:rPr>
            <a:t>Przed rozpoczeciem wypałniania przedmiotowej zakładki wniosku prosze o zapoznanie sie z powyzszymi Wytycznymi.
</a:t>
          </a:r>
          <a:r>
            <a:rPr lang="en-US" cap="none" sz="1100" b="1" i="0" u="none" baseline="0">
              <a:solidFill>
                <a:srgbClr val="FFFFFF"/>
              </a:solidFill>
            </a:rPr>
            <a:t>Nalezy zaznaczyć (wybierając jedną z opcji z listy rozwijanej) czy wnioskodawca ubiega się o srodki w ramach komponentu A FWD. </a:t>
          </a:r>
          <a:r>
            <a:rPr lang="en-US" cap="none" sz="1100" b="0" i="0" u="none" baseline="0">
              <a:solidFill>
                <a:srgbClr val="FFFFFF"/>
              </a:solidFill>
            </a:rPr>
            <a:t>
</a:t>
          </a:r>
        </a:p>
      </xdr:txBody>
    </xdr:sp>
    <xdr:clientData/>
  </xdr:twoCellAnchor>
  <xdr:twoCellAnchor>
    <xdr:from>
      <xdr:col>0</xdr:col>
      <xdr:colOff>219075</xdr:colOff>
      <xdr:row>370</xdr:row>
      <xdr:rowOff>152400</xdr:rowOff>
    </xdr:from>
    <xdr:to>
      <xdr:col>18</xdr:col>
      <xdr:colOff>504825</xdr:colOff>
      <xdr:row>375</xdr:row>
      <xdr:rowOff>76200</xdr:rowOff>
    </xdr:to>
    <xdr:sp>
      <xdr:nvSpPr>
        <xdr:cNvPr id="31" name="Pomoc_2_2_2"/>
        <xdr:cNvSpPr>
          <a:spLocks/>
        </xdr:cNvSpPr>
      </xdr:nvSpPr>
      <xdr:spPr>
        <a:xfrm>
          <a:off x="219075" y="60064650"/>
          <a:ext cx="11258550" cy="733425"/>
        </a:xfrm>
        <a:prstGeom prst="roundRect">
          <a:avLst/>
        </a:prstGeom>
        <a:gradFill rotWithShape="1">
          <a:gsLst>
            <a:gs pos="0">
              <a:srgbClr val="000082"/>
            </a:gs>
            <a:gs pos="30000">
              <a:srgbClr val="66008F"/>
            </a:gs>
            <a:gs pos="64999">
              <a:srgbClr val="BA0066"/>
            </a:gs>
            <a:gs pos="89999">
              <a:srgbClr val="FF0000"/>
            </a:gs>
            <a:gs pos="100000">
              <a:srgbClr val="FF8200"/>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2.Opis działań w ramach Funduszu  
</a:t>
          </a:r>
          <a:r>
            <a:rPr lang="en-US" cap="none" sz="1100" b="1" i="0" u="none" baseline="0">
              <a:solidFill>
                <a:srgbClr val="FFFFFF"/>
              </a:solidFill>
            </a:rPr>
            <a:t>Proszę wskazac działania podejmowane na etapie przygotowania projektu związane z poszukiwaniem partnerów z państw darczyńców, rozwojem takiego partnerstwa i wspólnym przygotowywaniem dokumentacji aplikacyjnej. </a:t>
          </a:r>
          <a:r>
            <a:rPr lang="en-US" cap="none" sz="1100" b="0" i="0" u="none" baseline="0">
              <a:solidFill>
                <a:srgbClr val="FFFFFF"/>
              </a:solidFill>
            </a:rPr>
            <a:t>
</a:t>
          </a:r>
          <a:r>
            <a:rPr lang="en-US" cap="none" sz="1100" b="0" i="0" u="none" baseline="0">
              <a:solidFill>
                <a:srgbClr val="FFFFFF"/>
              </a:solidFill>
            </a:rPr>
            <a:t> 
</a:t>
          </a:r>
        </a:p>
      </xdr:txBody>
    </xdr:sp>
    <xdr:clientData/>
  </xdr:twoCellAnchor>
  <xdr:twoCellAnchor>
    <xdr:from>
      <xdr:col>0</xdr:col>
      <xdr:colOff>200025</xdr:colOff>
      <xdr:row>376</xdr:row>
      <xdr:rowOff>47625</xdr:rowOff>
    </xdr:from>
    <xdr:to>
      <xdr:col>18</xdr:col>
      <xdr:colOff>457200</xdr:colOff>
      <xdr:row>380</xdr:row>
      <xdr:rowOff>123825</xdr:rowOff>
    </xdr:to>
    <xdr:sp>
      <xdr:nvSpPr>
        <xdr:cNvPr id="32" name="Pomoc_2_2_3"/>
        <xdr:cNvSpPr>
          <a:spLocks/>
        </xdr:cNvSpPr>
      </xdr:nvSpPr>
      <xdr:spPr>
        <a:xfrm>
          <a:off x="200025" y="60931425"/>
          <a:ext cx="11229975" cy="723900"/>
        </a:xfrm>
        <a:prstGeom prst="roundRect">
          <a:avLst/>
        </a:prstGeom>
        <a:gradFill rotWithShape="1">
          <a:gsLst>
            <a:gs pos="0">
              <a:srgbClr val="000082"/>
            </a:gs>
            <a:gs pos="30000">
              <a:srgbClr val="66008F"/>
            </a:gs>
            <a:gs pos="64999">
              <a:srgbClr val="BA0066"/>
            </a:gs>
            <a:gs pos="89999">
              <a:srgbClr val="FF0000"/>
            </a:gs>
            <a:gs pos="100000">
              <a:srgbClr val="FF8200"/>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3.  Uzasadnienie potrzeby realizacji działań w ramach Funduszu  
</a:t>
          </a:r>
          <a:r>
            <a:rPr lang="en-US" cap="none" sz="1100" b="1" i="0" u="none" baseline="0">
              <a:solidFill>
                <a:srgbClr val="FFFFFF"/>
              </a:solidFill>
            </a:rPr>
            <a:t>W zwięzłym opisie (max. 500 znaków) proszę wskazać uzasadnienie dla ubiegania się o środki z Funduszu, w szczególności w kontekście potrzeby realizacji wspólnie z partnerem/-ami z państwa/-w darczyńcy załozonych w projekcue działań i osiągnięcia przyjety.</a:t>
          </a:r>
          <a:r>
            <a:rPr lang="en-US" cap="none" sz="1100" b="0" i="0" u="none" baseline="0">
              <a:solidFill>
                <a:srgbClr val="FFFFFF"/>
              </a:solidFill>
            </a:rPr>
            <a:t>
</a:t>
          </a:r>
        </a:p>
      </xdr:txBody>
    </xdr:sp>
    <xdr:clientData/>
  </xdr:twoCellAnchor>
  <xdr:twoCellAnchor>
    <xdr:from>
      <xdr:col>0</xdr:col>
      <xdr:colOff>200025</xdr:colOff>
      <xdr:row>381</xdr:row>
      <xdr:rowOff>123825</xdr:rowOff>
    </xdr:from>
    <xdr:to>
      <xdr:col>18</xdr:col>
      <xdr:colOff>466725</xdr:colOff>
      <xdr:row>389</xdr:row>
      <xdr:rowOff>114300</xdr:rowOff>
    </xdr:to>
    <xdr:sp>
      <xdr:nvSpPr>
        <xdr:cNvPr id="33" name="Pomoc_2_2_4"/>
        <xdr:cNvSpPr>
          <a:spLocks/>
        </xdr:cNvSpPr>
      </xdr:nvSpPr>
      <xdr:spPr>
        <a:xfrm>
          <a:off x="200025" y="61817250"/>
          <a:ext cx="11239500" cy="1285875"/>
        </a:xfrm>
        <a:prstGeom prst="roundRect">
          <a:avLst/>
        </a:prstGeom>
        <a:gradFill rotWithShape="1">
          <a:gsLst>
            <a:gs pos="0">
              <a:srgbClr val="000082"/>
            </a:gs>
            <a:gs pos="30000">
              <a:srgbClr val="66008F"/>
            </a:gs>
            <a:gs pos="64999">
              <a:srgbClr val="BA0066"/>
            </a:gs>
            <a:gs pos="89999">
              <a:srgbClr val="FF0000"/>
            </a:gs>
            <a:gs pos="100000">
              <a:srgbClr val="FF8200"/>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4. Działania i harmonogram realizacji
</a:t>
          </a:r>
          <a:r>
            <a:rPr lang="en-US" cap="none" sz="1100" b="1" i="0" u="none" baseline="0">
              <a:solidFill>
                <a:srgbClr val="FFFFFF"/>
              </a:solidFill>
            </a:rPr>
            <a:t> Proszę o wskazanie ram czasowych działań (daty rozpoczęcia i zakończenia w formacie dd-mm-rr) oraz wypełnienie tabeli  wskazującej poszczególne działania wraz z harmonogramem i kosztami realizacji.                                           
</a:t>
          </a:r>
          <a:r>
            <a:rPr lang="en-US" cap="none" sz="1100" b="1" i="0" u="none" baseline="0">
              <a:solidFill>
                <a:srgbClr val="FFFFFF"/>
              </a:solidFill>
            </a:rPr>
            <a:t>Przy wskazywaniu ram czasowych należy pamietać, że wydatki ponoszone i refundowane z tego Funduszu dla komponentu A będą kwalifikowalne od daty zatwierdzenia Programu przez państwa-darczyńców, tj. od 12 kwietnia 2012r. do dnia złożenia dokumentacji aplikacyjnej do Operatora Programu. Wydatki poniesione poza ww. ramami czasowymi zostana uznane za niekwalifikowalne. </a:t>
          </a:r>
        </a:p>
      </xdr:txBody>
    </xdr:sp>
    <xdr:clientData/>
  </xdr:twoCellAnchor>
  <xdr:twoCellAnchor>
    <xdr:from>
      <xdr:col>0</xdr:col>
      <xdr:colOff>200025</xdr:colOff>
      <xdr:row>391</xdr:row>
      <xdr:rowOff>0</xdr:rowOff>
    </xdr:from>
    <xdr:to>
      <xdr:col>18</xdr:col>
      <xdr:colOff>485775</xdr:colOff>
      <xdr:row>399</xdr:row>
      <xdr:rowOff>76200</xdr:rowOff>
    </xdr:to>
    <xdr:sp>
      <xdr:nvSpPr>
        <xdr:cNvPr id="34" name="Pomoc_2_2_5"/>
        <xdr:cNvSpPr>
          <a:spLocks/>
        </xdr:cNvSpPr>
      </xdr:nvSpPr>
      <xdr:spPr>
        <a:xfrm>
          <a:off x="200025" y="63312675"/>
          <a:ext cx="11258550" cy="1371600"/>
        </a:xfrm>
        <a:prstGeom prst="roundRect">
          <a:avLst/>
        </a:prstGeom>
        <a:gradFill rotWithShape="1">
          <a:gsLst>
            <a:gs pos="0">
              <a:srgbClr val="000082"/>
            </a:gs>
            <a:gs pos="30000">
              <a:srgbClr val="66008F"/>
            </a:gs>
            <a:gs pos="64999">
              <a:srgbClr val="BA0066"/>
            </a:gs>
            <a:gs pos="89999">
              <a:srgbClr val="FF0000"/>
            </a:gs>
            <a:gs pos="100000">
              <a:srgbClr val="FF8200"/>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5. Budżet
</a:t>
          </a:r>
          <a:r>
            <a:rPr lang="en-US" cap="none" sz="1100" b="1" i="0" u="none" baseline="0">
              <a:solidFill>
                <a:srgbClr val="FFFFFF"/>
              </a:solidFill>
            </a:rPr>
            <a:t>Proszę wypełnić tabele podając wartości w PLN. Przed wypełnieniem tabeli budzetowej proszę o zapoznanie się z listą wydatków kwalifikowalnych okreslonych w ww. Wytycznych Operatora Programu.
</a:t>
          </a:r>
          <a:r>
            <a:rPr lang="en-US" cap="none" sz="1100" b="1" i="0" u="none" baseline="0">
              <a:solidFill>
                <a:srgbClr val="FFFFFF"/>
              </a:solidFill>
            </a:rPr>
            <a:t>Prosze zauwazyć, że Wnioskodawca może ubiegać się o refundację 100% kosztów poniesionych na działania kwalifikowalne w ramach FWD. Niemniej jednak, wysokosć refundacji uzależniona jest od przyznania dofinansowania dla projektu, zgodnie z zasadami określonymi w  Wytycznych Operatora Programu.</a:t>
          </a:r>
          <a:r>
            <a:rPr lang="en-US" cap="none" sz="1100" b="0" i="0" u="none" baseline="0">
              <a:solidFill>
                <a:srgbClr val="FFFFFF"/>
              </a:solidFill>
            </a:rPr>
            <a:t>
</a:t>
          </a:r>
        </a:p>
      </xdr:txBody>
    </xdr:sp>
    <xdr:clientData/>
  </xdr:twoCellAnchor>
  <xdr:twoCellAnchor>
    <xdr:from>
      <xdr:col>0</xdr:col>
      <xdr:colOff>200025</xdr:colOff>
      <xdr:row>403</xdr:row>
      <xdr:rowOff>47625</xdr:rowOff>
    </xdr:from>
    <xdr:to>
      <xdr:col>13</xdr:col>
      <xdr:colOff>381000</xdr:colOff>
      <xdr:row>406</xdr:row>
      <xdr:rowOff>57150</xdr:rowOff>
    </xdr:to>
    <xdr:sp>
      <xdr:nvSpPr>
        <xdr:cNvPr id="35" name="Pomoc_3_1"/>
        <xdr:cNvSpPr>
          <a:spLocks/>
        </xdr:cNvSpPr>
      </xdr:nvSpPr>
      <xdr:spPr>
        <a:xfrm>
          <a:off x="200025" y="65303400"/>
          <a:ext cx="8105775" cy="495300"/>
        </a:xfrm>
        <a:prstGeom prst="roundRect">
          <a:avLst/>
        </a:prstGeom>
        <a:gradFill rotWithShape="1">
          <a:gsLst>
            <a:gs pos="0">
              <a:srgbClr val="DDEBCF"/>
            </a:gs>
            <a:gs pos="50000">
              <a:srgbClr val="9CB86E"/>
            </a:gs>
            <a:gs pos="100000">
              <a:srgbClr val="156B13"/>
            </a:gs>
          </a:gsLst>
          <a:lin ang="2700000" scaled="1"/>
        </a:gradFill>
        <a:ln w="25400" cmpd="sng">
          <a:solidFill>
            <a:srgbClr val="385D8A"/>
          </a:solidFill>
          <a:headEnd type="none"/>
          <a:tailEnd type="none"/>
        </a:ln>
      </xdr:spPr>
      <xdr:txBody>
        <a:bodyPr vertOverflow="clip" wrap="square"/>
        <a:p>
          <a:pPr algn="l">
            <a:defRPr/>
          </a:pPr>
          <a:r>
            <a:rPr lang="en-US" cap="none" sz="1100" b="1" i="0" u="none" baseline="0">
              <a:solidFill>
                <a:srgbClr val="FFFFFF"/>
              </a:solidFill>
            </a:rPr>
            <a:t>1. Typ Projektu
</a:t>
          </a:r>
          <a:r>
            <a:rPr lang="en-US" cap="none" sz="1100" b="0" i="0" u="none" baseline="0">
              <a:solidFill>
                <a:srgbClr val="FFFFFF"/>
              </a:solidFill>
            </a:rPr>
            <a:t>  Proszę wybrać właściwy wariant z podanej listy.
</a:t>
          </a:r>
        </a:p>
      </xdr:txBody>
    </xdr:sp>
    <xdr:clientData/>
  </xdr:twoCellAnchor>
  <xdr:twoCellAnchor>
    <xdr:from>
      <xdr:col>0</xdr:col>
      <xdr:colOff>200025</xdr:colOff>
      <xdr:row>406</xdr:row>
      <xdr:rowOff>104775</xdr:rowOff>
    </xdr:from>
    <xdr:to>
      <xdr:col>13</xdr:col>
      <xdr:colOff>381000</xdr:colOff>
      <xdr:row>410</xdr:row>
      <xdr:rowOff>152400</xdr:rowOff>
    </xdr:to>
    <xdr:sp>
      <xdr:nvSpPr>
        <xdr:cNvPr id="36" name="Pomoc_3_2"/>
        <xdr:cNvSpPr>
          <a:spLocks/>
        </xdr:cNvSpPr>
      </xdr:nvSpPr>
      <xdr:spPr>
        <a:xfrm>
          <a:off x="200025" y="65846325"/>
          <a:ext cx="8105775" cy="695325"/>
        </a:xfrm>
        <a:prstGeom prst="roundRect">
          <a:avLst/>
        </a:prstGeom>
        <a:gradFill rotWithShape="1">
          <a:gsLst>
            <a:gs pos="0">
              <a:srgbClr val="DDEBCF"/>
            </a:gs>
            <a:gs pos="50000">
              <a:srgbClr val="9CB86E"/>
            </a:gs>
            <a:gs pos="100000">
              <a:srgbClr val="156B13"/>
            </a:gs>
          </a:gsLst>
          <a:lin ang="2700000" scaled="1"/>
        </a:gradFill>
        <a:ln w="25400" cmpd="sng">
          <a:solidFill>
            <a:srgbClr val="385D8A"/>
          </a:solidFill>
          <a:headEnd type="none"/>
          <a:tailEnd type="none"/>
        </a:ln>
      </xdr:spPr>
      <xdr:txBody>
        <a:bodyPr vertOverflow="clip" wrap="square"/>
        <a:p>
          <a:pPr algn="l">
            <a:defRPr/>
          </a:pPr>
          <a:r>
            <a:rPr lang="en-US" cap="none" sz="1100" b="1" i="0" u="none" baseline="0">
              <a:solidFill>
                <a:srgbClr val="FFFFFF"/>
              </a:solidFill>
            </a:rPr>
            <a:t>2. Ocena wniosku przez Operatora
</a:t>
          </a:r>
          <a:r>
            <a:rPr lang="en-US" cap="none" sz="1100" b="0" i="0" u="none" baseline="0">
              <a:solidFill>
                <a:srgbClr val="FFFFFF"/>
              </a:solidFill>
            </a:rPr>
            <a:t>Proszę nadać numer rejestracyjny oraz wypełnić ramy czasowe poszczególnych etapów oceny i jeśli to konieczne  wskazać przyczyny znacznych opóźnień w ocenie. </a:t>
          </a:r>
          <a:r>
            <a:rPr lang="en-US" cap="none" sz="1100" b="1" i="0" u="none" baseline="0">
              <a:solidFill>
                <a:srgbClr val="FFFFFF"/>
              </a:solidFill>
            </a:rPr>
            <a:t>
</a:t>
          </a:r>
        </a:p>
      </xdr:txBody>
    </xdr:sp>
    <xdr:clientData/>
  </xdr:twoCellAnchor>
  <xdr:twoCellAnchor>
    <xdr:from>
      <xdr:col>0</xdr:col>
      <xdr:colOff>200025</xdr:colOff>
      <xdr:row>411</xdr:row>
      <xdr:rowOff>47625</xdr:rowOff>
    </xdr:from>
    <xdr:to>
      <xdr:col>13</xdr:col>
      <xdr:colOff>381000</xdr:colOff>
      <xdr:row>420</xdr:row>
      <xdr:rowOff>19050</xdr:rowOff>
    </xdr:to>
    <xdr:sp>
      <xdr:nvSpPr>
        <xdr:cNvPr id="37" name="Pomoc_3_3"/>
        <xdr:cNvSpPr>
          <a:spLocks/>
        </xdr:cNvSpPr>
      </xdr:nvSpPr>
      <xdr:spPr>
        <a:xfrm>
          <a:off x="200025" y="66598800"/>
          <a:ext cx="8105775" cy="1428750"/>
        </a:xfrm>
        <a:prstGeom prst="roundRect">
          <a:avLst/>
        </a:prstGeom>
        <a:gradFill rotWithShape="1">
          <a:gsLst>
            <a:gs pos="0">
              <a:srgbClr val="DDEBCF"/>
            </a:gs>
            <a:gs pos="50000">
              <a:srgbClr val="9CB86E"/>
            </a:gs>
            <a:gs pos="100000">
              <a:srgbClr val="156B13"/>
            </a:gs>
          </a:gsLst>
          <a:lin ang="2700000" scaled="1"/>
        </a:gradFill>
        <a:ln w="25400" cmpd="sng">
          <a:solidFill>
            <a:srgbClr val="385D8A"/>
          </a:solidFill>
          <a:headEnd type="none"/>
          <a:tailEnd type="none"/>
        </a:ln>
      </xdr:spPr>
      <xdr:txBody>
        <a:bodyPr vertOverflow="clip" wrap="square"/>
        <a:p>
          <a:pPr algn="l">
            <a:defRPr/>
          </a:pPr>
          <a:r>
            <a:rPr lang="en-US" cap="none" sz="1100" b="1" i="0" u="none" baseline="0">
              <a:solidFill>
                <a:srgbClr val="FFFFFF"/>
              </a:solidFill>
            </a:rPr>
            <a:t>3. Uzasadnienie/ rekomendacja do podpisania umowy w sprawie projektu
</a:t>
          </a:r>
          <a:r>
            <a:rPr lang="en-US" cap="none" sz="1100" b="0" i="0" u="none" baseline="0">
              <a:solidFill>
                <a:srgbClr val="FFFFFF"/>
              </a:solidFill>
            </a:rPr>
            <a:t>Operator powinien przedstawić uzasadnienie dla realizacji Projektu, na podstawie informacji kluczowych zawartych we wniosku aplikacyjnym, takich jak uzasadnienie potrzeby realizacji Projektu, zagadnienia przekrojowe, partnerstwo(-a). Ponadto, Operator bierze pod uwagę jakość i wkład finansowy na rzecz realizacji celów całego Programu oraz zgodność z prawem unijnym i krajowym.
</a:t>
          </a:r>
          <a:r>
            <a:rPr lang="en-US" cap="none" sz="1100" b="0" i="0" u="none" baseline="0">
              <a:solidFill>
                <a:srgbClr val="FFFFFF"/>
              </a:solidFill>
            </a:rPr>
            <a:t>Uzasadnienie powinno wyraźnie przedstawiać powody, dla których Operator uważa, iż Projekt powinien otrzymać wsparcie ze środków Programu. Operator powinien również wyjaśnić jak Projekt przyczyni się do realizacji celu/-ów Programu i pośrednio ogólnego celu Mechanizmów Finansowych 2009 – 2014.
</a:t>
          </a:r>
        </a:p>
      </xdr:txBody>
    </xdr:sp>
    <xdr:clientData/>
  </xdr:twoCellAnchor>
  <xdr:twoCellAnchor>
    <xdr:from>
      <xdr:col>0</xdr:col>
      <xdr:colOff>200025</xdr:colOff>
      <xdr:row>420</xdr:row>
      <xdr:rowOff>76200</xdr:rowOff>
    </xdr:from>
    <xdr:to>
      <xdr:col>13</xdr:col>
      <xdr:colOff>381000</xdr:colOff>
      <xdr:row>424</xdr:row>
      <xdr:rowOff>38100</xdr:rowOff>
    </xdr:to>
    <xdr:sp>
      <xdr:nvSpPr>
        <xdr:cNvPr id="38" name="Pomoc_3_4"/>
        <xdr:cNvSpPr>
          <a:spLocks/>
        </xdr:cNvSpPr>
      </xdr:nvSpPr>
      <xdr:spPr>
        <a:xfrm>
          <a:off x="200025" y="68084700"/>
          <a:ext cx="8105775" cy="609600"/>
        </a:xfrm>
        <a:prstGeom prst="roundRect">
          <a:avLst/>
        </a:prstGeom>
        <a:gradFill rotWithShape="1">
          <a:gsLst>
            <a:gs pos="0">
              <a:srgbClr val="DDEBCF"/>
            </a:gs>
            <a:gs pos="50000">
              <a:srgbClr val="9CB86E"/>
            </a:gs>
            <a:gs pos="100000">
              <a:srgbClr val="156B13"/>
            </a:gs>
          </a:gsLst>
          <a:lin ang="2700000" scaled="1"/>
        </a:gradFill>
        <a:ln w="25400" cmpd="sng">
          <a:solidFill>
            <a:srgbClr val="385D8A"/>
          </a:solidFill>
          <a:headEnd type="none"/>
          <a:tailEnd type="none"/>
        </a:ln>
      </xdr:spPr>
      <xdr:txBody>
        <a:bodyPr vertOverflow="clip" wrap="square"/>
        <a:p>
          <a:pPr algn="l">
            <a:defRPr/>
          </a:pPr>
          <a:r>
            <a:rPr lang="en-US" cap="none" sz="1100" b="1" i="0" u="none" baseline="0">
              <a:solidFill>
                <a:srgbClr val="FFFFFF"/>
              </a:solidFill>
            </a:rPr>
            <a:t>4. Podpis
</a:t>
          </a:r>
          <a:r>
            <a:rPr lang="en-US" cap="none" sz="1100" b="0" i="0" u="none" baseline="0">
              <a:solidFill>
                <a:srgbClr val="FFFFFF"/>
              </a:solidFill>
            </a:rPr>
            <a:t>Arkusz oceny podpisuje osoba oceniająca i rekomendująca Projekt (/bądź nie) do realizacji w imieniu Operatora.
</a:t>
          </a:r>
        </a:p>
      </xdr:txBody>
    </xdr:sp>
    <xdr:clientData/>
  </xdr:twoCellAnchor>
  <xdr:twoCellAnchor>
    <xdr:from>
      <xdr:col>0</xdr:col>
      <xdr:colOff>247650</xdr:colOff>
      <xdr:row>4</xdr:row>
      <xdr:rowOff>47625</xdr:rowOff>
    </xdr:from>
    <xdr:to>
      <xdr:col>18</xdr:col>
      <xdr:colOff>590550</xdr:colOff>
      <xdr:row>35</xdr:row>
      <xdr:rowOff>133350</xdr:rowOff>
    </xdr:to>
    <xdr:sp>
      <xdr:nvSpPr>
        <xdr:cNvPr id="39" name="Pomoc_1_Wprowadzenie"/>
        <xdr:cNvSpPr>
          <a:spLocks/>
        </xdr:cNvSpPr>
      </xdr:nvSpPr>
      <xdr:spPr>
        <a:xfrm>
          <a:off x="247650" y="695325"/>
          <a:ext cx="11315700" cy="5105400"/>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Wprowadzenie</a:t>
          </a:r>
          <a:r>
            <a:rPr lang="en-US" cap="none" sz="1100" b="0" i="0" u="none" baseline="0">
              <a:solidFill>
                <a:srgbClr val="FFFFFF"/>
              </a:solidFill>
            </a:rPr>
            <a:t>
</a:t>
          </a:r>
          <a:r>
            <a:rPr lang="en-US" cap="none" sz="1100" b="0" i="0" u="none" baseline="0">
              <a:solidFill>
                <a:srgbClr val="FFFFFF"/>
              </a:solidFill>
            </a:rPr>
            <a:t>Niniejsza instrukcja wypełniania wniosku aplikacyjnego dotyczącego Programu </a:t>
          </a:r>
          <a:r>
            <a:rPr lang="en-US" cap="none" sz="1100" b="0" i="1" u="none" baseline="0">
              <a:solidFill>
                <a:srgbClr val="FFFFFF"/>
              </a:solidFill>
            </a:rPr>
            <a:t>Rozwój miast poprzez wzmocnienie kompetencji jednostek samorządu terytorialnego, dialog społeczny oraz współpracę z przedstawicielami społeczeństwa obywatelskiego, który wdrażany jest w ramach</a:t>
          </a:r>
          <a:r>
            <a:rPr lang="en-US" cap="none" sz="1100" b="0" i="0" u="none" baseline="0">
              <a:solidFill>
                <a:srgbClr val="FFFFFF"/>
              </a:solidFill>
            </a:rPr>
            <a:t>Mechanizmu Finansowego EOG  2009 – 2014, zawiera wytyczne odnoszące się zarówno do całej procedury aplikacyjnej, jak i do poszczególnych elementów  wniosku. Ponadto informacje istotne z punktu widzenia procedury aplikacyjnej znajdują się w  Regulaminie naboru  i ogłoszeniu o naborze wniosków. 
</a:t>
          </a:r>
          <a:r>
            <a:rPr lang="en-US" cap="none" sz="1100" b="0" i="0" u="sng" baseline="0">
              <a:solidFill>
                <a:srgbClr val="FFFFFF"/>
              </a:solidFill>
            </a:rPr>
            <a:t>Niniejsza instrukcja dotyczy wniosku aplikacyjnego o dofinansowanie dla projektów konkursowych i wnioskowania o środki z Funduszu Współpracy Dwustronnej.</a:t>
          </a:r>
          <a:r>
            <a:rPr lang="en-US" cap="none" sz="1100" b="0" i="0" u="none" baseline="0">
              <a:solidFill>
                <a:srgbClr val="FFFFFF"/>
              </a:solidFill>
            </a:rPr>
            <a:t> 
</a:t>
          </a:r>
          <a:r>
            <a:rPr lang="en-US" cap="none" sz="1100" b="0" i="0" u="none" baseline="0">
              <a:solidFill>
                <a:srgbClr val="FFFFFF"/>
              </a:solidFill>
            </a:rPr>
            <a:t>Operator Programu odpowiedzialny jest za zorganizowanie oceny formalnej i merytorycznej powyższych rodzajów projektów. Natomiast w  gestii Komitetu ds. Wyboru Projektów leży podjęcie ostatecznej decyzji  w sprawie przyznania dofinansowania projektom konkursowym. 
</a:t>
          </a:r>
          <a:r>
            <a:rPr lang="en-US" cap="none" sz="1100" b="0" i="0" u="sng" baseline="0">
              <a:solidFill>
                <a:srgbClr val="FFFFFF"/>
              </a:solidFill>
            </a:rPr>
            <a:t>
</a:t>
          </a:r>
          <a:r>
            <a:rPr lang="en-US" cap="none" sz="1100" b="1" i="0" u="none" baseline="0">
              <a:solidFill>
                <a:srgbClr val="FFFFFF"/>
              </a:solidFill>
            </a:rPr>
            <a:t>Formularz aplikacyjny</a:t>
          </a:r>
          <a:r>
            <a:rPr lang="en-US" cap="none" sz="1100" b="0" i="0" u="none" baseline="0">
              <a:solidFill>
                <a:srgbClr val="FFFFFF"/>
              </a:solidFill>
            </a:rPr>
            <a:t>
</a:t>
          </a:r>
          <a:r>
            <a:rPr lang="en-US" cap="none" sz="1100" b="0" i="0" u="none" baseline="0">
              <a:solidFill>
                <a:srgbClr val="FFFFFF"/>
              </a:solidFill>
            </a:rPr>
            <a:t>Standardowy formularz aplikacyjny został przygotowany na arkuszu programu Excel.  W formularzu zostały wyraźnie wskazane miejsca do wypełnienia przez wnioskodawcę oraz pola, w których należy dokonać wyboru odpowiedniej opcji za pomocą listy rozwijanej. 5. Przycisk w polach formularza oznaczony symbolem "?" oznacz dostęp do pomocy (instrukcji wniosku).
</a:t>
          </a:r>
          <a:r>
            <a:rPr lang="en-US" cap="none" sz="1100" b="0" i="0" u="none" baseline="0">
              <a:solidFill>
                <a:srgbClr val="FFFFFF"/>
              </a:solidFill>
            </a:rPr>
            <a:t> 
</a:t>
          </a:r>
          <a:r>
            <a:rPr lang="en-US" cap="none" sz="1100" b="1" i="0" u="none" baseline="0">
              <a:solidFill>
                <a:srgbClr val="FFFFFF"/>
              </a:solidFill>
            </a:rPr>
            <a:t>Składanie wniosków</a:t>
          </a:r>
          <a:r>
            <a:rPr lang="en-US" cap="none" sz="1100" b="0" i="0" u="none" baseline="0">
              <a:solidFill>
                <a:srgbClr val="FFFFFF"/>
              </a:solidFill>
            </a:rPr>
            <a:t>
</a:t>
          </a:r>
          <a:r>
            <a:rPr lang="en-US" cap="none" sz="1100" b="0" i="0" u="none" baseline="0">
              <a:solidFill>
                <a:srgbClr val="FFFFFF"/>
              </a:solidFill>
            </a:rPr>
            <a:t>Wnioski (wypełnione formularze aplikacyjne wraz z załączoną dokumentacją projektową – lista wymaganych załączników wskazana została w części IX formularza) składane są w odpowiedzi na ogłoszenie o naborze wniosków przygotowane przez Operatora Programu. 
</a:t>
          </a:r>
          <a:r>
            <a:rPr lang="en-US" cap="none" sz="1100" b="0" i="0" u="none" baseline="0">
              <a:solidFill>
                <a:srgbClr val="FFFFFF"/>
              </a:solidFill>
            </a:rPr>
            <a:t> 
</a:t>
          </a:r>
          <a:r>
            <a:rPr lang="en-US" cap="none" sz="1100" b="0" i="0" u="none" baseline="0">
              <a:solidFill>
                <a:srgbClr val="FFFFFF"/>
              </a:solidFill>
            </a:rPr>
            <a:t>Wnioskodawca, przygotowując wniosek aplikacyjny, powinien uwzględnić wszystkie informacje zawarte w ogłoszeniu o naborze udostępnione przez Operatora Programu, w tym szczegółowo zapoznać się z wymaganymi dokumentami oraz wytycznymi 
</a:t>
          </a:r>
          <a:r>
            <a:rPr lang="en-US" cap="none" sz="1100" b="0" i="0" u="none" baseline="0">
              <a:solidFill>
                <a:srgbClr val="FFFFFF"/>
              </a:solidFill>
            </a:rPr>
            <a:t>ws. kwalifikowalności wydatków. Proszę zwrócic uwagę, że uszczegółowienie i rozwinięcie informacji o projekcie i partnerach powinno znależć się w Analizie Wykonalności, a we wniosku jedynie synteza danych z Analizy. Dlatego zalecane jest rozpoczęcie przygotowywania dokumentacji projektowej od Analizy Wykonalności, w szczególnosci zapoznanie się z instrukcja do tego dokumentu.
</a:t>
          </a:r>
          <a:r>
            <a:rPr lang="en-US" cap="none" sz="1100" b="0" i="0" u="none" baseline="0">
              <a:solidFill>
                <a:srgbClr val="FFFFFF"/>
              </a:solidFill>
            </a:rPr>
            <a:t>Wnioskodawca składa wniosek zarówno w formie elektronicznej, jak i papierowej. Wersja papierowa musi być identyczna z wersją elektroniczną. Jednak jedynie wersja papierowa musi zostać podpisana przez wnioskodawcę. Wniosek aplikacyjny przekazywany jest do Operatora Programu </a:t>
          </a:r>
          <a:r>
            <a:rPr lang="en-US" cap="none" sz="1100" b="1" i="0" u="none" baseline="0">
              <a:solidFill>
                <a:srgbClr val="FFFFFF"/>
              </a:solidFill>
            </a:rPr>
            <a:t>w języku polskim</a:t>
          </a:r>
          <a:r>
            <a:rPr lang="en-US" cap="none" sz="1100" b="0" i="0" u="none" baseline="0">
              <a:solidFill>
                <a:srgbClr val="FFFFFF"/>
              </a:solidFill>
            </a:rPr>
            <a:t>. 
</a:t>
          </a:r>
          <a:r>
            <a:rPr lang="en-US" cap="none" sz="1100" b="0" i="0" u="none" baseline="0">
              <a:solidFill>
                <a:srgbClr val="FFFFFF"/>
              </a:solidFill>
            </a:rPr>
            <a:t>Proszę zauważyć , że przed każdym drukowaniem automatycznie obliczana jest suma kontrolna i umieszczana w dokumencie, po czym dokument zapisuje się i dopiero następuje wydruk.
</a:t>
          </a:r>
          <a:r>
            <a:rPr lang="en-US" cap="none" sz="1100" b="0" i="0" u="none" baseline="0">
              <a:solidFill>
                <a:srgbClr val="FFFFFF"/>
              </a:solidFill>
            </a:rPr>
            <a:t> 
</a:t>
          </a:r>
        </a:p>
      </xdr:txBody>
    </xdr:sp>
    <xdr:clientData/>
  </xdr:twoCellAnchor>
  <xdr:twoCellAnchor>
    <xdr:from>
      <xdr:col>0</xdr:col>
      <xdr:colOff>228600</xdr:colOff>
      <xdr:row>0</xdr:row>
      <xdr:rowOff>47625</xdr:rowOff>
    </xdr:from>
    <xdr:to>
      <xdr:col>18</xdr:col>
      <xdr:colOff>561975</xdr:colOff>
      <xdr:row>3</xdr:row>
      <xdr:rowOff>123825</xdr:rowOff>
    </xdr:to>
    <xdr:sp>
      <xdr:nvSpPr>
        <xdr:cNvPr id="40" name="Pomoc_1_1_1"/>
        <xdr:cNvSpPr>
          <a:spLocks/>
        </xdr:cNvSpPr>
      </xdr:nvSpPr>
      <xdr:spPr>
        <a:xfrm>
          <a:off x="228600" y="47625"/>
          <a:ext cx="11306175" cy="561975"/>
        </a:xfrm>
        <a:prstGeom prst="roundRect">
          <a:avLst/>
        </a:prstGeom>
        <a:gradFill rotWithShape="1">
          <a:gsLst>
            <a:gs pos="0">
              <a:srgbClr val="C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45720" tIns="41148" rIns="45720" bIns="41148" anchor="ctr"/>
        <a:p>
          <a:pPr algn="ctr">
            <a:defRPr/>
          </a:pPr>
          <a:r>
            <a:rPr lang="en-US" cap="none" sz="2000" b="1" i="0" u="none" baseline="0">
              <a:solidFill>
                <a:srgbClr val="FFFFFF"/>
              </a:solidFill>
            </a:rPr>
            <a:t>Pomoc  dotyczy  arkusza WNIOSEK</a:t>
          </a:r>
        </a:p>
      </xdr:txBody>
    </xdr:sp>
    <xdr:clientData/>
  </xdr:twoCellAnchor>
  <xdr:twoCellAnchor>
    <xdr:from>
      <xdr:col>0</xdr:col>
      <xdr:colOff>190500</xdr:colOff>
      <xdr:row>354</xdr:row>
      <xdr:rowOff>19050</xdr:rowOff>
    </xdr:from>
    <xdr:to>
      <xdr:col>18</xdr:col>
      <xdr:colOff>476250</xdr:colOff>
      <xdr:row>357</xdr:row>
      <xdr:rowOff>85725</xdr:rowOff>
    </xdr:to>
    <xdr:sp>
      <xdr:nvSpPr>
        <xdr:cNvPr id="41" name="Pomoc_2"/>
        <xdr:cNvSpPr>
          <a:spLocks/>
        </xdr:cNvSpPr>
      </xdr:nvSpPr>
      <xdr:spPr>
        <a:xfrm>
          <a:off x="190500" y="57340500"/>
          <a:ext cx="11258550" cy="552450"/>
        </a:xfrm>
        <a:prstGeom prst="roundRect">
          <a:avLst/>
        </a:prstGeom>
        <a:gradFill rotWithShape="1">
          <a:gsLst>
            <a:gs pos="0">
              <a:srgbClr val="C00000"/>
            </a:gs>
            <a:gs pos="30000">
              <a:srgbClr val="66008F"/>
            </a:gs>
            <a:gs pos="64999">
              <a:srgbClr val="BA0066"/>
            </a:gs>
            <a:gs pos="89999">
              <a:srgbClr val="FF0000"/>
            </a:gs>
            <a:gs pos="100000">
              <a:srgbClr val="FF8200"/>
            </a:gs>
          </a:gsLst>
          <a:lin ang="2700000" scaled="1"/>
        </a:gradFill>
        <a:ln w="25400" cmpd="sng">
          <a:solidFill>
            <a:srgbClr val="385D8A"/>
          </a:solidFill>
          <a:headEnd type="none"/>
          <a:tailEnd type="none"/>
        </a:ln>
      </xdr:spPr>
      <xdr:txBody>
        <a:bodyPr vertOverflow="clip" wrap="square" lIns="45720" tIns="41148" rIns="45720" bIns="41148" anchor="ctr"/>
        <a:p>
          <a:pPr algn="ctr">
            <a:defRPr/>
          </a:pPr>
          <a:r>
            <a:rPr lang="en-US" cap="none" sz="2000" b="1" i="0" u="none" baseline="0">
              <a:solidFill>
                <a:srgbClr val="FFFFFF"/>
              </a:solidFill>
            </a:rPr>
            <a:t>Pomoc dotyczy arkusza FUNDUSZ</a:t>
          </a:r>
        </a:p>
      </xdr:txBody>
    </xdr:sp>
    <xdr:clientData/>
  </xdr:twoCellAnchor>
  <xdr:twoCellAnchor>
    <xdr:from>
      <xdr:col>0</xdr:col>
      <xdr:colOff>209550</xdr:colOff>
      <xdr:row>399</xdr:row>
      <xdr:rowOff>142875</xdr:rowOff>
    </xdr:from>
    <xdr:to>
      <xdr:col>13</xdr:col>
      <xdr:colOff>390525</xdr:colOff>
      <xdr:row>402</xdr:row>
      <xdr:rowOff>152400</xdr:rowOff>
    </xdr:to>
    <xdr:sp>
      <xdr:nvSpPr>
        <xdr:cNvPr id="42" name="Pomoc_3_1"/>
        <xdr:cNvSpPr>
          <a:spLocks/>
        </xdr:cNvSpPr>
      </xdr:nvSpPr>
      <xdr:spPr>
        <a:xfrm>
          <a:off x="209550" y="64750950"/>
          <a:ext cx="8105775" cy="495300"/>
        </a:xfrm>
        <a:prstGeom prst="roundRect">
          <a:avLst/>
        </a:prstGeom>
        <a:gradFill rotWithShape="1">
          <a:gsLst>
            <a:gs pos="0">
              <a:srgbClr val="DDEBCF"/>
            </a:gs>
            <a:gs pos="50000">
              <a:srgbClr val="9CB86E"/>
            </a:gs>
            <a:gs pos="100000">
              <a:srgbClr val="156B13"/>
            </a:gs>
          </a:gsLst>
          <a:lin ang="2700000" scaled="1"/>
        </a:gradFill>
        <a:ln w="25400" cmpd="sng">
          <a:solidFill>
            <a:srgbClr val="385D8A"/>
          </a:solidFill>
          <a:headEnd type="none"/>
          <a:tailEnd type="none"/>
        </a:ln>
      </xdr:spPr>
      <xdr:txBody>
        <a:bodyPr vertOverflow="clip" wrap="square" anchor="ctr"/>
        <a:p>
          <a:pPr algn="l">
            <a:defRPr/>
          </a:pPr>
          <a:r>
            <a:rPr lang="en-US" cap="none" sz="2000" b="1" i="0" u="none" baseline="0">
              <a:solidFill>
                <a:srgbClr val="FFFFFF"/>
              </a:solidFill>
            </a:rPr>
            <a:t>Pomoc  dotyczy  arkusza  OPERATOR
</a:t>
          </a:r>
        </a:p>
      </xdr:txBody>
    </xdr:sp>
    <xdr:clientData/>
  </xdr:twoCellAnchor>
  <xdr:twoCellAnchor>
    <xdr:from>
      <xdr:col>0</xdr:col>
      <xdr:colOff>209550</xdr:colOff>
      <xdr:row>37</xdr:row>
      <xdr:rowOff>9525</xdr:rowOff>
    </xdr:from>
    <xdr:to>
      <xdr:col>18</xdr:col>
      <xdr:colOff>561975</xdr:colOff>
      <xdr:row>41</xdr:row>
      <xdr:rowOff>104775</xdr:rowOff>
    </xdr:to>
    <xdr:sp>
      <xdr:nvSpPr>
        <xdr:cNvPr id="43" name="Pomoc_1_1_1_1"/>
        <xdr:cNvSpPr>
          <a:spLocks/>
        </xdr:cNvSpPr>
      </xdr:nvSpPr>
      <xdr:spPr>
        <a:xfrm>
          <a:off x="209550" y="6000750"/>
          <a:ext cx="11325225" cy="742950"/>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1.1.1 Projekt w partnerstwie z podmiotem zagranicznym
</a:t>
          </a:r>
          <a:r>
            <a:rPr lang="en-US" cap="none" sz="1100" b="0" i="0" u="none" baseline="0">
              <a:solidFill>
                <a:srgbClr val="FFFFFF"/>
              </a:solidFill>
            </a:rPr>
            <a:t>Należy zaznaczyć opcję „TAK”, w szczególności gdy projekt został przygotowany w partnerstwie z podmiotami z Państw – Darczyńców oraz organizacji międzynarodowych. W przypadku wybrania opcji „Tak”, pojawiają się zakładki „Zyski EUR” i „Wniosek EUR”, które będą automatycznie wypełnione/ przeliczone</a:t>
          </a:r>
        </a:p>
      </xdr:txBody>
    </xdr:sp>
    <xdr:clientData/>
  </xdr:twoCellAnchor>
  <xdr:twoCellAnchor>
    <xdr:from>
      <xdr:col>0</xdr:col>
      <xdr:colOff>190500</xdr:colOff>
      <xdr:row>428</xdr:row>
      <xdr:rowOff>66675</xdr:rowOff>
    </xdr:from>
    <xdr:to>
      <xdr:col>13</xdr:col>
      <xdr:colOff>371475</xdr:colOff>
      <xdr:row>434</xdr:row>
      <xdr:rowOff>85725</xdr:rowOff>
    </xdr:to>
    <xdr:sp>
      <xdr:nvSpPr>
        <xdr:cNvPr id="44" name="Pomoc_4"/>
        <xdr:cNvSpPr>
          <a:spLocks/>
        </xdr:cNvSpPr>
      </xdr:nvSpPr>
      <xdr:spPr>
        <a:xfrm>
          <a:off x="190500" y="69370575"/>
          <a:ext cx="8105775" cy="990600"/>
        </a:xfrm>
        <a:prstGeom prst="roundRect">
          <a:avLst/>
        </a:prstGeom>
        <a:gradFill rotWithShape="1">
          <a:gsLst>
            <a:gs pos="0">
              <a:srgbClr val="03D4A8"/>
            </a:gs>
            <a:gs pos="25000">
              <a:srgbClr val="21D6E0"/>
            </a:gs>
            <a:gs pos="75000">
              <a:srgbClr val="0087E6"/>
            </a:gs>
            <a:gs pos="100000">
              <a:srgbClr val="005CBF"/>
            </a:gs>
          </a:gsLst>
          <a:lin ang="2700000" scaled="1"/>
        </a:gra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Jeśli dotyczy, Wnioskodawca powinien uzupełnić, zgodnie z danymi wprowadzonymi w zakładce „Wniosek” następująca pola: kwota kosztów kwalifikowalnych (całkowita), poziom dofinansowania, sektor (wybierany z listy rozwijanej), przychody i koszty (oszacowane na podstawie analiz ekonomiczno – finansowych) oraz wnioskowana kwota grantu. Stopa referencyjna zostanie podana przez Operatora Programu. Pozostałe wartości, w tym przysługujące dofinansowanie, zostaną obliczone automatycznie</a:t>
          </a:r>
        </a:p>
      </xdr:txBody>
    </xdr:sp>
    <xdr:clientData/>
  </xdr:twoCellAnchor>
  <xdr:twoCellAnchor>
    <xdr:from>
      <xdr:col>0</xdr:col>
      <xdr:colOff>200025</xdr:colOff>
      <xdr:row>424</xdr:row>
      <xdr:rowOff>104775</xdr:rowOff>
    </xdr:from>
    <xdr:to>
      <xdr:col>13</xdr:col>
      <xdr:colOff>381000</xdr:colOff>
      <xdr:row>428</xdr:row>
      <xdr:rowOff>9525</xdr:rowOff>
    </xdr:to>
    <xdr:sp>
      <xdr:nvSpPr>
        <xdr:cNvPr id="45" name="Pomoc_2"/>
        <xdr:cNvSpPr>
          <a:spLocks/>
        </xdr:cNvSpPr>
      </xdr:nvSpPr>
      <xdr:spPr>
        <a:xfrm>
          <a:off x="200025" y="68760975"/>
          <a:ext cx="8105775" cy="552450"/>
        </a:xfrm>
        <a:prstGeom prst="roundRect">
          <a:avLst/>
        </a:prstGeom>
        <a:gradFill rotWithShape="1">
          <a:gsLst>
            <a:gs pos="0">
              <a:srgbClr val="03D4A8"/>
            </a:gs>
            <a:gs pos="25000">
              <a:srgbClr val="21D6E0"/>
            </a:gs>
            <a:gs pos="75000">
              <a:srgbClr val="0087E6"/>
            </a:gs>
            <a:gs pos="100000">
              <a:srgbClr val="005CBF"/>
            </a:gs>
          </a:gsLst>
          <a:lin ang="2700000" scaled="1"/>
        </a:gra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Pomoc </a:t>
          </a:r>
          <a:r>
            <a:rPr lang="en-US" cap="none" sz="2000" b="1" i="0" u="none" baseline="0">
              <a:solidFill>
                <a:srgbClr val="FFFFFF"/>
              </a:solidFill>
            </a:rPr>
            <a:t>  dotyczy  arkusza ZYSKI</a:t>
          </a:r>
        </a:p>
      </xdr:txBody>
    </xdr:sp>
    <xdr:clientData/>
  </xdr:twoCellAnchor>
  <xdr:twoCellAnchor>
    <xdr:from>
      <xdr:col>0</xdr:col>
      <xdr:colOff>209550</xdr:colOff>
      <xdr:row>304</xdr:row>
      <xdr:rowOff>19050</xdr:rowOff>
    </xdr:from>
    <xdr:to>
      <xdr:col>18</xdr:col>
      <xdr:colOff>342900</xdr:colOff>
      <xdr:row>309</xdr:row>
      <xdr:rowOff>123825</xdr:rowOff>
    </xdr:to>
    <xdr:sp>
      <xdr:nvSpPr>
        <xdr:cNvPr id="46" name="Pomoc_1_7"/>
        <xdr:cNvSpPr>
          <a:spLocks/>
        </xdr:cNvSpPr>
      </xdr:nvSpPr>
      <xdr:spPr>
        <a:xfrm>
          <a:off x="209550" y="49244250"/>
          <a:ext cx="11106150" cy="914400"/>
        </a:xfrm>
        <a:prstGeom prst="roundRect">
          <a:avLst/>
        </a:prstGeom>
        <a:gradFill rotWithShape="1">
          <a:gsLst>
            <a:gs pos="0">
              <a:srgbClr val="000000"/>
            </a:gs>
            <a:gs pos="39999">
              <a:srgbClr val="0A128C"/>
            </a:gs>
            <a:gs pos="70000">
              <a:srgbClr val="181CC7"/>
            </a:gs>
            <a:gs pos="88000">
              <a:srgbClr val="7005D4"/>
            </a:gs>
            <a:gs pos="100000">
              <a:srgbClr val="8C3D91"/>
            </a:gs>
          </a:gsLst>
          <a:lin ang="2700000" scaled="1"/>
        </a:gradFill>
        <a:ln w="25400" cmpd="sng">
          <a:solidFill>
            <a:srgbClr val="385D8A"/>
          </a:solidFill>
          <a:headEnd type="none"/>
          <a:tailEnd type="none"/>
        </a:ln>
      </xdr:spPr>
      <xdr:txBody>
        <a:bodyPr vertOverflow="clip" wrap="square" lIns="27432" tIns="27432" rIns="0" bIns="0"/>
        <a:p>
          <a:pPr algn="l">
            <a:defRPr/>
          </a:pPr>
          <a:r>
            <a:rPr lang="en-US" cap="none" sz="1100" b="1" i="0" u="none" baseline="0">
              <a:solidFill>
                <a:srgbClr val="FFFFFF"/>
              </a:solidFill>
            </a:rPr>
            <a:t>7.1 Wpływ Projektu na zagadnienia horyzontalne
</a:t>
          </a:r>
          <a:r>
            <a:rPr lang="en-US" cap="none" sz="1100" b="0" i="0" u="none" baseline="0">
              <a:solidFill>
                <a:srgbClr val="FFFFFF"/>
              </a:solidFill>
            </a:rPr>
            <a:t>Wnioskodawca zobowiązany jest do zidentyfikowania (poprzez kliknięcie) wskazanych zagadnień przekrojowych pod względem ich znaczenia dla realizacji Projektu ( nieistotne/ważne/kluczowe).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Arkusz1"/>
  <dimension ref="A2:AE311"/>
  <sheetViews>
    <sheetView showGridLines="0" showRowColHeaders="0" tabSelected="1" zoomScalePageLayoutView="0" workbookViewId="0" topLeftCell="A1">
      <selection activeCell="A1" sqref="A1"/>
    </sheetView>
  </sheetViews>
  <sheetFormatPr defaultColWidth="9.140625" defaultRowHeight="12.75"/>
  <cols>
    <col min="1" max="1" width="0.85546875" style="1" customWidth="1"/>
    <col min="2" max="2" width="2.421875" style="1" customWidth="1"/>
    <col min="3" max="3" width="7.00390625" style="1" customWidth="1"/>
    <col min="4" max="4" width="5.421875" style="1" customWidth="1"/>
    <col min="5" max="5" width="10.421875" style="1" customWidth="1"/>
    <col min="6" max="6" width="9.28125" style="1" customWidth="1"/>
    <col min="7" max="7" width="8.140625" style="1" customWidth="1"/>
    <col min="8" max="8" width="9.7109375" style="1" customWidth="1"/>
    <col min="9" max="9" width="8.7109375" style="1" customWidth="1"/>
    <col min="10" max="10" width="9.140625" style="1" customWidth="1"/>
    <col min="11" max="12" width="10.140625" style="1" customWidth="1"/>
    <col min="13" max="13" width="10.28125" style="1" customWidth="1"/>
    <col min="14" max="14" width="9.8515625" style="1" customWidth="1"/>
    <col min="15" max="15" width="9.7109375" style="1" customWidth="1"/>
    <col min="16" max="16" width="11.421875" style="1" customWidth="1"/>
    <col min="17" max="17" width="2.00390625" style="1" customWidth="1"/>
    <col min="18" max="18" width="9.28125" style="1" bestFit="1" customWidth="1"/>
    <col min="19" max="19" width="9.7109375" style="1" bestFit="1" customWidth="1"/>
    <col min="20" max="16384" width="9.140625" style="1" customWidth="1"/>
  </cols>
  <sheetData>
    <row r="2" spans="1:17" ht="55.5" customHeight="1">
      <c r="A2" s="4"/>
      <c r="B2" s="5"/>
      <c r="C2" s="561"/>
      <c r="D2" s="561"/>
      <c r="E2" s="561"/>
      <c r="F2" s="561"/>
      <c r="G2" s="561"/>
      <c r="H2" s="561"/>
      <c r="I2" s="561"/>
      <c r="J2" s="561"/>
      <c r="K2" s="561"/>
      <c r="L2" s="561"/>
      <c r="M2" s="561"/>
      <c r="N2" s="561"/>
      <c r="O2" s="561"/>
      <c r="P2" s="561"/>
      <c r="Q2" s="2"/>
    </row>
    <row r="3" spans="1:17" ht="21.75" customHeight="1">
      <c r="A3" s="4"/>
      <c r="B3" s="446" t="s">
        <v>230</v>
      </c>
      <c r="C3" s="447"/>
      <c r="D3" s="447"/>
      <c r="E3" s="447"/>
      <c r="F3" s="447"/>
      <c r="G3" s="447"/>
      <c r="H3" s="447"/>
      <c r="I3" s="444" t="s">
        <v>249</v>
      </c>
      <c r="J3" s="445"/>
      <c r="K3" s="445"/>
      <c r="L3" s="445"/>
      <c r="M3" s="46"/>
      <c r="N3" s="46"/>
      <c r="O3" s="46"/>
      <c r="P3" s="35"/>
      <c r="Q3" s="36"/>
    </row>
    <row r="4" spans="1:17" ht="4.5" customHeight="1">
      <c r="A4" s="4"/>
      <c r="B4" s="497"/>
      <c r="C4" s="498"/>
      <c r="D4" s="498"/>
      <c r="E4" s="498"/>
      <c r="F4" s="498"/>
      <c r="G4" s="498"/>
      <c r="H4" s="498"/>
      <c r="I4" s="498"/>
      <c r="J4" s="498"/>
      <c r="K4" s="498"/>
      <c r="L4" s="498"/>
      <c r="M4" s="498"/>
      <c r="N4" s="498"/>
      <c r="O4" s="498"/>
      <c r="P4" s="498"/>
      <c r="Q4" s="499"/>
    </row>
    <row r="5" spans="1:17" ht="61.5" customHeight="1">
      <c r="A5" s="4"/>
      <c r="B5" s="31"/>
      <c r="C5" s="391" t="s">
        <v>209</v>
      </c>
      <c r="D5" s="594"/>
      <c r="E5" s="594"/>
      <c r="F5" s="594"/>
      <c r="G5" s="594"/>
      <c r="H5" s="594"/>
      <c r="I5" s="594"/>
      <c r="J5" s="594"/>
      <c r="K5" s="594"/>
      <c r="L5" s="594"/>
      <c r="M5" s="594"/>
      <c r="N5" s="594"/>
      <c r="O5" s="594"/>
      <c r="P5" s="594"/>
      <c r="Q5" s="32"/>
    </row>
    <row r="6" spans="1:17" ht="31.5" customHeight="1">
      <c r="A6" s="69"/>
      <c r="B6" s="600" t="s">
        <v>101</v>
      </c>
      <c r="C6" s="601"/>
      <c r="D6" s="601"/>
      <c r="E6" s="601"/>
      <c r="F6" s="601"/>
      <c r="G6" s="601"/>
      <c r="H6" s="601"/>
      <c r="I6" s="601"/>
      <c r="J6" s="601"/>
      <c r="K6" s="601"/>
      <c r="L6" s="601"/>
      <c r="M6" s="601"/>
      <c r="N6" s="601"/>
      <c r="O6" s="601"/>
      <c r="P6" s="601"/>
      <c r="Q6" s="602"/>
    </row>
    <row r="7" spans="2:17" ht="15.75" customHeight="1">
      <c r="B7" s="495" t="s">
        <v>102</v>
      </c>
      <c r="C7" s="496"/>
      <c r="D7" s="496"/>
      <c r="E7" s="524"/>
      <c r="F7" s="520" t="s">
        <v>105</v>
      </c>
      <c r="G7" s="521"/>
      <c r="H7" s="521"/>
      <c r="I7" s="521"/>
      <c r="J7" s="521"/>
      <c r="K7" s="521"/>
      <c r="L7" s="521"/>
      <c r="M7" s="521"/>
      <c r="N7" s="521"/>
      <c r="O7" s="521"/>
      <c r="P7" s="522"/>
      <c r="Q7" s="523"/>
    </row>
    <row r="8" spans="2:17" ht="15.75" customHeight="1">
      <c r="B8" s="495" t="s">
        <v>77</v>
      </c>
      <c r="C8" s="496"/>
      <c r="D8" s="496"/>
      <c r="E8" s="496"/>
      <c r="F8" s="496"/>
      <c r="G8" s="496"/>
      <c r="H8" s="496"/>
      <c r="I8" s="496"/>
      <c r="J8" s="496"/>
      <c r="K8" s="496"/>
      <c r="L8" s="496"/>
      <c r="M8" s="496"/>
      <c r="N8" s="496"/>
      <c r="O8" s="496"/>
      <c r="P8" s="146" t="s">
        <v>171</v>
      </c>
      <c r="Q8" s="130"/>
    </row>
    <row r="9" spans="2:17" ht="42" customHeight="1">
      <c r="B9" s="427" t="s">
        <v>78</v>
      </c>
      <c r="C9" s="401"/>
      <c r="D9" s="401"/>
      <c r="E9" s="401"/>
      <c r="F9" s="401"/>
      <c r="G9" s="401"/>
      <c r="H9" s="401"/>
      <c r="I9" s="402"/>
      <c r="J9" s="457" t="s">
        <v>83</v>
      </c>
      <c r="K9" s="458"/>
      <c r="L9" s="458"/>
      <c r="M9" s="458"/>
      <c r="N9" s="458"/>
      <c r="O9" s="458"/>
      <c r="P9" s="458"/>
      <c r="Q9" s="130"/>
    </row>
    <row r="10" spans="2:17" ht="15.75" customHeight="1">
      <c r="B10" s="495" t="s">
        <v>106</v>
      </c>
      <c r="C10" s="496"/>
      <c r="D10" s="496"/>
      <c r="E10" s="496"/>
      <c r="F10" s="509"/>
      <c r="G10" s="510"/>
      <c r="H10" s="510"/>
      <c r="I10" s="510"/>
      <c r="J10" s="510"/>
      <c r="K10" s="510"/>
      <c r="L10" s="510"/>
      <c r="M10" s="510"/>
      <c r="N10" s="510"/>
      <c r="O10" s="510"/>
      <c r="P10" s="511"/>
      <c r="Q10" s="512"/>
    </row>
    <row r="11" spans="2:20" ht="15.75" customHeight="1">
      <c r="B11" s="584" t="s">
        <v>107</v>
      </c>
      <c r="C11" s="585"/>
      <c r="D11" s="585"/>
      <c r="E11" s="585"/>
      <c r="F11" s="585"/>
      <c r="G11" s="585"/>
      <c r="H11" s="585"/>
      <c r="I11" s="585"/>
      <c r="J11" s="585"/>
      <c r="K11" s="585"/>
      <c r="L11" s="585"/>
      <c r="M11" s="585"/>
      <c r="N11" s="585"/>
      <c r="O11" s="585"/>
      <c r="P11" s="585"/>
      <c r="Q11" s="586"/>
      <c r="T11" s="69"/>
    </row>
    <row r="12" spans="2:17" ht="15.75" customHeight="1">
      <c r="B12" s="564" t="s">
        <v>108</v>
      </c>
      <c r="C12" s="565"/>
      <c r="D12" s="565"/>
      <c r="E12" s="565"/>
      <c r="F12" s="565"/>
      <c r="G12" s="565"/>
      <c r="H12" s="565"/>
      <c r="I12" s="566"/>
      <c r="J12" s="148"/>
      <c r="K12" s="151" t="s">
        <v>95</v>
      </c>
      <c r="L12" s="164"/>
      <c r="M12" s="151" t="s">
        <v>96</v>
      </c>
      <c r="N12" s="164"/>
      <c r="O12" s="149"/>
      <c r="P12" s="149"/>
      <c r="Q12" s="150"/>
    </row>
    <row r="13" spans="2:17" ht="15.75" customHeight="1">
      <c r="B13" s="543" t="s">
        <v>109</v>
      </c>
      <c r="C13" s="544"/>
      <c r="D13" s="544"/>
      <c r="E13" s="544"/>
      <c r="F13" s="544"/>
      <c r="G13" s="544"/>
      <c r="H13" s="544"/>
      <c r="I13" s="545"/>
      <c r="J13" s="152"/>
      <c r="K13" s="151" t="s">
        <v>95</v>
      </c>
      <c r="L13" s="164"/>
      <c r="M13" s="151" t="s">
        <v>96</v>
      </c>
      <c r="N13" s="164"/>
      <c r="O13" s="149"/>
      <c r="P13" s="149"/>
      <c r="Q13" s="150"/>
    </row>
    <row r="14" spans="2:17" ht="13.5" customHeight="1">
      <c r="B14" s="532" t="s">
        <v>67</v>
      </c>
      <c r="C14" s="533"/>
      <c r="D14" s="533"/>
      <c r="E14" s="533"/>
      <c r="F14" s="533"/>
      <c r="G14" s="533"/>
      <c r="H14" s="533"/>
      <c r="I14" s="533"/>
      <c r="J14" s="533"/>
      <c r="K14" s="533"/>
      <c r="L14" s="533"/>
      <c r="M14" s="533"/>
      <c r="N14" s="533"/>
      <c r="O14" s="533"/>
      <c r="P14" s="533"/>
      <c r="Q14" s="534"/>
    </row>
    <row r="15" spans="2:17" ht="12.75" customHeight="1">
      <c r="B15" s="543" t="s">
        <v>111</v>
      </c>
      <c r="C15" s="544"/>
      <c r="D15" s="544"/>
      <c r="E15" s="544"/>
      <c r="F15" s="544"/>
      <c r="G15" s="544"/>
      <c r="H15" s="544"/>
      <c r="I15" s="545"/>
      <c r="J15" s="567">
        <f>K199</f>
        <v>0</v>
      </c>
      <c r="K15" s="550"/>
      <c r="L15" s="550"/>
      <c r="M15" s="550"/>
      <c r="N15" s="550"/>
      <c r="O15" s="550"/>
      <c r="P15" s="550"/>
      <c r="Q15" s="551"/>
    </row>
    <row r="16" spans="2:17" ht="15" customHeight="1">
      <c r="B16" s="597" t="s">
        <v>110</v>
      </c>
      <c r="C16" s="598"/>
      <c r="D16" s="598"/>
      <c r="E16" s="598"/>
      <c r="F16" s="598"/>
      <c r="G16" s="598"/>
      <c r="H16" s="598"/>
      <c r="I16" s="599"/>
      <c r="J16" s="568">
        <v>4.1626</v>
      </c>
      <c r="K16" s="550"/>
      <c r="L16" s="550"/>
      <c r="M16" s="550"/>
      <c r="N16" s="550"/>
      <c r="O16" s="550"/>
      <c r="P16" s="550"/>
      <c r="Q16" s="551"/>
    </row>
    <row r="17" spans="2:17" ht="15" customHeight="1">
      <c r="B17" s="543" t="s">
        <v>112</v>
      </c>
      <c r="C17" s="544"/>
      <c r="D17" s="544"/>
      <c r="E17" s="544"/>
      <c r="F17" s="544"/>
      <c r="G17" s="544"/>
      <c r="H17" s="544"/>
      <c r="I17" s="545"/>
      <c r="J17" s="549">
        <f>J15/J16</f>
        <v>0</v>
      </c>
      <c r="K17" s="550"/>
      <c r="L17" s="550"/>
      <c r="M17" s="550"/>
      <c r="N17" s="550"/>
      <c r="O17" s="550"/>
      <c r="P17" s="550"/>
      <c r="Q17" s="551"/>
    </row>
    <row r="18" spans="2:17" ht="12.75" customHeight="1">
      <c r="B18" s="301" t="s">
        <v>4</v>
      </c>
      <c r="C18" s="401"/>
      <c r="D18" s="401"/>
      <c r="E18" s="401"/>
      <c r="F18" s="401"/>
      <c r="G18" s="401"/>
      <c r="H18" s="401"/>
      <c r="I18" s="401"/>
      <c r="J18" s="401"/>
      <c r="K18" s="401"/>
      <c r="L18" s="401"/>
      <c r="M18" s="401"/>
      <c r="N18" s="401"/>
      <c r="O18" s="401"/>
      <c r="P18" s="401"/>
      <c r="Q18" s="303"/>
    </row>
    <row r="19" spans="2:17" ht="8.25" customHeight="1">
      <c r="B19" s="38"/>
      <c r="C19" s="500" t="s">
        <v>278</v>
      </c>
      <c r="D19" s="535"/>
      <c r="E19" s="535"/>
      <c r="F19" s="535"/>
      <c r="G19" s="535"/>
      <c r="H19" s="535"/>
      <c r="I19" s="535"/>
      <c r="J19" s="535"/>
      <c r="K19" s="535"/>
      <c r="L19" s="535"/>
      <c r="M19" s="535"/>
      <c r="N19" s="535"/>
      <c r="O19" s="535"/>
      <c r="P19" s="536"/>
      <c r="Q19" s="39"/>
    </row>
    <row r="20" spans="2:17" ht="8.25" customHeight="1">
      <c r="B20" s="38"/>
      <c r="C20" s="537"/>
      <c r="D20" s="538"/>
      <c r="E20" s="538"/>
      <c r="F20" s="538"/>
      <c r="G20" s="538"/>
      <c r="H20" s="538"/>
      <c r="I20" s="538"/>
      <c r="J20" s="538"/>
      <c r="K20" s="538"/>
      <c r="L20" s="538"/>
      <c r="M20" s="538"/>
      <c r="N20" s="538"/>
      <c r="O20" s="538"/>
      <c r="P20" s="539"/>
      <c r="Q20" s="39"/>
    </row>
    <row r="21" spans="2:17" ht="8.25" customHeight="1">
      <c r="B21" s="38"/>
      <c r="C21" s="537"/>
      <c r="D21" s="538"/>
      <c r="E21" s="538"/>
      <c r="F21" s="538"/>
      <c r="G21" s="538"/>
      <c r="H21" s="538"/>
      <c r="I21" s="538"/>
      <c r="J21" s="538"/>
      <c r="K21" s="538"/>
      <c r="L21" s="538"/>
      <c r="M21" s="538"/>
      <c r="N21" s="538"/>
      <c r="O21" s="538"/>
      <c r="P21" s="539"/>
      <c r="Q21" s="39"/>
    </row>
    <row r="22" spans="2:17" ht="8.25" customHeight="1">
      <c r="B22" s="38"/>
      <c r="C22" s="540"/>
      <c r="D22" s="541"/>
      <c r="E22" s="541"/>
      <c r="F22" s="541"/>
      <c r="G22" s="541"/>
      <c r="H22" s="541"/>
      <c r="I22" s="541"/>
      <c r="J22" s="541"/>
      <c r="K22" s="541"/>
      <c r="L22" s="541"/>
      <c r="M22" s="541"/>
      <c r="N22" s="541"/>
      <c r="O22" s="541"/>
      <c r="P22" s="542"/>
      <c r="Q22" s="39"/>
    </row>
    <row r="23" spans="2:17" ht="4.5" customHeight="1">
      <c r="B23" s="9"/>
      <c r="C23" s="7"/>
      <c r="D23" s="7"/>
      <c r="E23" s="7"/>
      <c r="F23" s="7"/>
      <c r="G23" s="8"/>
      <c r="H23" s="7"/>
      <c r="I23" s="7"/>
      <c r="J23" s="7"/>
      <c r="K23" s="7"/>
      <c r="L23" s="7"/>
      <c r="M23" s="7"/>
      <c r="N23" s="7"/>
      <c r="O23" s="7"/>
      <c r="P23" s="7"/>
      <c r="Q23" s="10"/>
    </row>
    <row r="24" spans="2:17" ht="23.25" customHeight="1">
      <c r="B24" s="552" t="s">
        <v>113</v>
      </c>
      <c r="C24" s="553"/>
      <c r="D24" s="553"/>
      <c r="E24" s="553"/>
      <c r="F24" s="553"/>
      <c r="G24" s="553"/>
      <c r="H24" s="553"/>
      <c r="I24" s="553"/>
      <c r="J24" s="553"/>
      <c r="K24" s="553"/>
      <c r="L24" s="553"/>
      <c r="M24" s="553"/>
      <c r="N24" s="553"/>
      <c r="O24" s="553"/>
      <c r="P24" s="553"/>
      <c r="Q24" s="554"/>
    </row>
    <row r="25" spans="2:17" ht="13.5" customHeight="1">
      <c r="B25" s="546" t="s">
        <v>114</v>
      </c>
      <c r="C25" s="547"/>
      <c r="D25" s="547"/>
      <c r="E25" s="547"/>
      <c r="F25" s="547"/>
      <c r="G25" s="547"/>
      <c r="H25" s="547"/>
      <c r="I25" s="547"/>
      <c r="J25" s="547"/>
      <c r="K25" s="547"/>
      <c r="L25" s="547"/>
      <c r="M25" s="547"/>
      <c r="N25" s="547"/>
      <c r="O25" s="547"/>
      <c r="P25" s="547"/>
      <c r="Q25" s="548"/>
    </row>
    <row r="26" spans="2:17" ht="40.5" customHeight="1">
      <c r="B26" s="11"/>
      <c r="C26" s="375"/>
      <c r="D26" s="376"/>
      <c r="E26" s="376"/>
      <c r="F26" s="376"/>
      <c r="G26" s="376"/>
      <c r="H26" s="376"/>
      <c r="I26" s="376"/>
      <c r="J26" s="376"/>
      <c r="K26" s="376"/>
      <c r="L26" s="376"/>
      <c r="M26" s="376"/>
      <c r="N26" s="376"/>
      <c r="O26" s="376"/>
      <c r="P26" s="377"/>
      <c r="Q26" s="6"/>
    </row>
    <row r="27" spans="2:17" ht="5.25" customHeight="1">
      <c r="B27" s="603"/>
      <c r="C27" s="604"/>
      <c r="D27" s="604"/>
      <c r="E27" s="604"/>
      <c r="F27" s="604"/>
      <c r="G27" s="604"/>
      <c r="H27" s="604"/>
      <c r="I27" s="604"/>
      <c r="J27" s="604"/>
      <c r="K27" s="604"/>
      <c r="L27" s="604"/>
      <c r="M27" s="604"/>
      <c r="N27" s="604"/>
      <c r="O27" s="604"/>
      <c r="P27" s="604"/>
      <c r="Q27" s="605"/>
    </row>
    <row r="28" spans="2:17" ht="12.75">
      <c r="B28" s="595" t="s">
        <v>115</v>
      </c>
      <c r="C28" s="595"/>
      <c r="D28" s="595"/>
      <c r="E28" s="595"/>
      <c r="F28" s="596"/>
      <c r="G28" s="596"/>
      <c r="H28" s="596"/>
      <c r="I28" s="596"/>
      <c r="J28" s="596"/>
      <c r="K28" s="596"/>
      <c r="L28" s="596"/>
      <c r="M28" s="596"/>
      <c r="N28" s="596"/>
      <c r="O28" s="596"/>
      <c r="P28" s="596"/>
      <c r="Q28" s="28"/>
    </row>
    <row r="29" spans="2:21" ht="12.75">
      <c r="B29" s="495" t="s">
        <v>116</v>
      </c>
      <c r="C29" s="558"/>
      <c r="D29" s="558"/>
      <c r="E29" s="558"/>
      <c r="F29" s="558"/>
      <c r="G29" s="558"/>
      <c r="H29" s="558"/>
      <c r="I29" s="558"/>
      <c r="J29" s="558"/>
      <c r="K29" s="558"/>
      <c r="L29" s="558"/>
      <c r="M29" s="558"/>
      <c r="N29" s="558"/>
      <c r="O29" s="558"/>
      <c r="P29" s="558"/>
      <c r="Q29" s="559"/>
      <c r="R29" s="3"/>
      <c r="S29" s="3"/>
      <c r="T29" s="3"/>
      <c r="U29" s="3"/>
    </row>
    <row r="30" spans="2:17" ht="15" customHeight="1">
      <c r="B30" s="555" t="s">
        <v>117</v>
      </c>
      <c r="C30" s="556"/>
      <c r="D30" s="556"/>
      <c r="E30" s="556"/>
      <c r="F30" s="556"/>
      <c r="G30" s="557"/>
      <c r="H30" s="560"/>
      <c r="I30" s="527"/>
      <c r="J30" s="527"/>
      <c r="K30" s="527"/>
      <c r="L30" s="527"/>
      <c r="M30" s="527"/>
      <c r="N30" s="527"/>
      <c r="O30" s="527"/>
      <c r="P30" s="527"/>
      <c r="Q30" s="528"/>
    </row>
    <row r="31" spans="2:17" ht="15" customHeight="1">
      <c r="B31" s="555" t="s">
        <v>118</v>
      </c>
      <c r="C31" s="556"/>
      <c r="D31" s="556"/>
      <c r="E31" s="556"/>
      <c r="F31" s="556"/>
      <c r="G31" s="557"/>
      <c r="H31" s="431"/>
      <c r="I31" s="432"/>
      <c r="J31" s="432"/>
      <c r="K31" s="432"/>
      <c r="L31" s="432"/>
      <c r="M31" s="432"/>
      <c r="N31" s="432"/>
      <c r="O31" s="432"/>
      <c r="P31" s="432"/>
      <c r="Q31" s="433"/>
    </row>
    <row r="32" spans="2:17" ht="15" customHeight="1">
      <c r="B32" s="555" t="s">
        <v>119</v>
      </c>
      <c r="C32" s="556"/>
      <c r="D32" s="556"/>
      <c r="E32" s="556"/>
      <c r="F32" s="556"/>
      <c r="G32" s="557"/>
      <c r="H32" s="375"/>
      <c r="I32" s="376"/>
      <c r="J32" s="376"/>
      <c r="K32" s="376"/>
      <c r="L32" s="376"/>
      <c r="M32" s="376"/>
      <c r="N32" s="376"/>
      <c r="O32" s="376"/>
      <c r="P32" s="376"/>
      <c r="Q32" s="377"/>
    </row>
    <row r="33" spans="2:17" ht="15" customHeight="1">
      <c r="B33" s="555" t="s">
        <v>120</v>
      </c>
      <c r="C33" s="556"/>
      <c r="D33" s="556"/>
      <c r="E33" s="556"/>
      <c r="F33" s="556"/>
      <c r="G33" s="557"/>
      <c r="H33" s="560"/>
      <c r="I33" s="527"/>
      <c r="J33" s="527"/>
      <c r="K33" s="527"/>
      <c r="L33" s="527"/>
      <c r="M33" s="527"/>
      <c r="N33" s="527"/>
      <c r="O33" s="527"/>
      <c r="P33" s="527"/>
      <c r="Q33" s="528"/>
    </row>
    <row r="34" spans="2:17" ht="15" customHeight="1">
      <c r="B34" s="555" t="s">
        <v>121</v>
      </c>
      <c r="C34" s="556"/>
      <c r="D34" s="556"/>
      <c r="E34" s="556"/>
      <c r="F34" s="556"/>
      <c r="G34" s="557"/>
      <c r="H34" s="375"/>
      <c r="I34" s="376"/>
      <c r="J34" s="376"/>
      <c r="K34" s="376"/>
      <c r="L34" s="376"/>
      <c r="M34" s="376"/>
      <c r="N34" s="376"/>
      <c r="O34" s="376"/>
      <c r="P34" s="376"/>
      <c r="Q34" s="377"/>
    </row>
    <row r="35" spans="2:17" ht="15" customHeight="1">
      <c r="B35" s="529" t="s">
        <v>122</v>
      </c>
      <c r="C35" s="530"/>
      <c r="D35" s="530"/>
      <c r="E35" s="530"/>
      <c r="F35" s="530"/>
      <c r="G35" s="531"/>
      <c r="H35" s="375"/>
      <c r="I35" s="376"/>
      <c r="J35" s="376"/>
      <c r="K35" s="376"/>
      <c r="L35" s="376"/>
      <c r="M35" s="376"/>
      <c r="N35" s="376"/>
      <c r="O35" s="376"/>
      <c r="P35" s="376"/>
      <c r="Q35" s="377"/>
    </row>
    <row r="36" spans="2:17" ht="15" customHeight="1">
      <c r="B36" s="555" t="s">
        <v>123</v>
      </c>
      <c r="C36" s="556"/>
      <c r="D36" s="556"/>
      <c r="E36" s="556"/>
      <c r="F36" s="556"/>
      <c r="G36" s="557"/>
      <c r="H36" s="375"/>
      <c r="I36" s="376"/>
      <c r="J36" s="376"/>
      <c r="K36" s="376"/>
      <c r="L36" s="376"/>
      <c r="M36" s="376"/>
      <c r="N36" s="376"/>
      <c r="O36" s="376"/>
      <c r="P36" s="376"/>
      <c r="Q36" s="377"/>
    </row>
    <row r="37" spans="2:17" ht="15" customHeight="1">
      <c r="B37" s="555" t="s">
        <v>124</v>
      </c>
      <c r="C37" s="556"/>
      <c r="D37" s="556"/>
      <c r="E37" s="556"/>
      <c r="F37" s="556"/>
      <c r="G37" s="557"/>
      <c r="H37" s="525"/>
      <c r="I37" s="526"/>
      <c r="J37" s="527"/>
      <c r="K37" s="527"/>
      <c r="L37" s="527"/>
      <c r="M37" s="527"/>
      <c r="N37" s="527"/>
      <c r="O37" s="527"/>
      <c r="P37" s="527"/>
      <c r="Q37" s="528"/>
    </row>
    <row r="38" spans="2:17" ht="15" customHeight="1">
      <c r="B38" s="555" t="s">
        <v>125</v>
      </c>
      <c r="C38" s="556"/>
      <c r="D38" s="556"/>
      <c r="E38" s="556"/>
      <c r="F38" s="556"/>
      <c r="G38" s="557"/>
      <c r="H38" s="525"/>
      <c r="I38" s="526"/>
      <c r="J38" s="527"/>
      <c r="K38" s="527"/>
      <c r="L38" s="527"/>
      <c r="M38" s="527"/>
      <c r="N38" s="527"/>
      <c r="O38" s="527"/>
      <c r="P38" s="527"/>
      <c r="Q38" s="528"/>
    </row>
    <row r="39" spans="2:17" ht="22.5" customHeight="1">
      <c r="B39" s="12" t="s">
        <v>126</v>
      </c>
      <c r="C39" s="13"/>
      <c r="D39" s="14"/>
      <c r="E39" s="14"/>
      <c r="F39" s="14"/>
      <c r="G39" s="14"/>
      <c r="H39" s="14"/>
      <c r="I39" s="14"/>
      <c r="J39" s="14"/>
      <c r="K39" s="14"/>
      <c r="L39" s="14"/>
      <c r="M39" s="14"/>
      <c r="N39" s="14"/>
      <c r="O39" s="14"/>
      <c r="P39" s="14"/>
      <c r="Q39" s="15"/>
    </row>
    <row r="40" spans="2:17" ht="15" customHeight="1">
      <c r="B40" s="434" t="s">
        <v>117</v>
      </c>
      <c r="C40" s="435"/>
      <c r="D40" s="435"/>
      <c r="E40" s="435"/>
      <c r="F40" s="435"/>
      <c r="G40" s="436"/>
      <c r="H40" s="514"/>
      <c r="I40" s="515"/>
      <c r="J40" s="515"/>
      <c r="K40" s="515"/>
      <c r="L40" s="515"/>
      <c r="M40" s="515"/>
      <c r="N40" s="515"/>
      <c r="O40" s="515"/>
      <c r="P40" s="515"/>
      <c r="Q40" s="516"/>
    </row>
    <row r="41" spans="2:17" ht="15" customHeight="1">
      <c r="B41" s="434" t="s">
        <v>118</v>
      </c>
      <c r="C41" s="435"/>
      <c r="D41" s="435"/>
      <c r="E41" s="435"/>
      <c r="F41" s="435"/>
      <c r="G41" s="436"/>
      <c r="H41" s="514"/>
      <c r="I41" s="515"/>
      <c r="J41" s="515"/>
      <c r="K41" s="515"/>
      <c r="L41" s="515"/>
      <c r="M41" s="515"/>
      <c r="N41" s="515"/>
      <c r="O41" s="515"/>
      <c r="P41" s="515"/>
      <c r="Q41" s="516"/>
    </row>
    <row r="42" spans="2:17" ht="15" customHeight="1">
      <c r="B42" s="434" t="s">
        <v>119</v>
      </c>
      <c r="C42" s="435"/>
      <c r="D42" s="435"/>
      <c r="E42" s="435"/>
      <c r="F42" s="435"/>
      <c r="G42" s="436"/>
      <c r="H42" s="514"/>
      <c r="I42" s="515"/>
      <c r="J42" s="515"/>
      <c r="K42" s="515"/>
      <c r="L42" s="515"/>
      <c r="M42" s="515"/>
      <c r="N42" s="515"/>
      <c r="O42" s="515"/>
      <c r="P42" s="515"/>
      <c r="Q42" s="516"/>
    </row>
    <row r="43" spans="2:17" ht="15" customHeight="1">
      <c r="B43" s="132"/>
      <c r="C43" s="133"/>
      <c r="D43" s="133"/>
      <c r="E43" s="133"/>
      <c r="F43" s="133"/>
      <c r="G43" s="134"/>
      <c r="H43" s="135"/>
      <c r="I43" s="136"/>
      <c r="J43" s="136"/>
      <c r="K43" s="136"/>
      <c r="L43" s="136"/>
      <c r="M43" s="136"/>
      <c r="N43" s="136"/>
      <c r="O43" s="136"/>
      <c r="P43" s="136"/>
      <c r="Q43" s="137"/>
    </row>
    <row r="44" spans="2:17" ht="15" customHeight="1">
      <c r="B44" s="434" t="s">
        <v>120</v>
      </c>
      <c r="C44" s="435"/>
      <c r="D44" s="435"/>
      <c r="E44" s="435"/>
      <c r="F44" s="435"/>
      <c r="G44" s="436"/>
      <c r="H44" s="514"/>
      <c r="I44" s="515"/>
      <c r="J44" s="515"/>
      <c r="K44" s="515"/>
      <c r="L44" s="515"/>
      <c r="M44" s="515"/>
      <c r="N44" s="515"/>
      <c r="O44" s="515"/>
      <c r="P44" s="515"/>
      <c r="Q44" s="516"/>
    </row>
    <row r="45" spans="2:17" ht="15" customHeight="1">
      <c r="B45" s="434" t="s">
        <v>121</v>
      </c>
      <c r="C45" s="435"/>
      <c r="D45" s="435"/>
      <c r="E45" s="435"/>
      <c r="F45" s="435"/>
      <c r="G45" s="436"/>
      <c r="H45" s="514"/>
      <c r="I45" s="515"/>
      <c r="J45" s="515"/>
      <c r="K45" s="515"/>
      <c r="L45" s="515"/>
      <c r="M45" s="515"/>
      <c r="N45" s="515"/>
      <c r="O45" s="515"/>
      <c r="P45" s="515"/>
      <c r="Q45" s="516"/>
    </row>
    <row r="46" spans="2:17" ht="15" customHeight="1">
      <c r="B46" s="434" t="s">
        <v>122</v>
      </c>
      <c r="C46" s="435"/>
      <c r="D46" s="435"/>
      <c r="E46" s="435"/>
      <c r="F46" s="435"/>
      <c r="G46" s="436"/>
      <c r="H46" s="514"/>
      <c r="I46" s="515"/>
      <c r="J46" s="515"/>
      <c r="K46" s="515"/>
      <c r="L46" s="515"/>
      <c r="M46" s="515"/>
      <c r="N46" s="515"/>
      <c r="O46" s="515"/>
      <c r="P46" s="515"/>
      <c r="Q46" s="516"/>
    </row>
    <row r="47" spans="2:17" ht="15" customHeight="1">
      <c r="B47" s="434" t="s">
        <v>127</v>
      </c>
      <c r="C47" s="435"/>
      <c r="D47" s="435"/>
      <c r="E47" s="435"/>
      <c r="F47" s="435"/>
      <c r="G47" s="436"/>
      <c r="H47" s="514"/>
      <c r="I47" s="515"/>
      <c r="J47" s="515"/>
      <c r="K47" s="515"/>
      <c r="L47" s="515"/>
      <c r="M47" s="515"/>
      <c r="N47" s="515"/>
      <c r="O47" s="515"/>
      <c r="P47" s="515"/>
      <c r="Q47" s="516"/>
    </row>
    <row r="48" spans="2:17" ht="23.25" customHeight="1">
      <c r="B48" s="427" t="s">
        <v>5</v>
      </c>
      <c r="C48" s="401"/>
      <c r="D48" s="401"/>
      <c r="E48" s="401"/>
      <c r="F48" s="401"/>
      <c r="G48" s="401"/>
      <c r="H48" s="401"/>
      <c r="I48" s="401"/>
      <c r="J48" s="401"/>
      <c r="K48" s="401"/>
      <c r="L48" s="401"/>
      <c r="M48" s="401"/>
      <c r="N48" s="401"/>
      <c r="O48" s="401"/>
      <c r="P48" s="401"/>
      <c r="Q48" s="402"/>
    </row>
    <row r="49" spans="2:17" ht="12.75">
      <c r="B49" s="434" t="s">
        <v>128</v>
      </c>
      <c r="C49" s="435"/>
      <c r="D49" s="435"/>
      <c r="E49" s="435"/>
      <c r="F49" s="435"/>
      <c r="G49" s="436"/>
      <c r="H49" s="375"/>
      <c r="I49" s="376"/>
      <c r="J49" s="376"/>
      <c r="K49" s="376"/>
      <c r="L49" s="376"/>
      <c r="M49" s="376"/>
      <c r="N49" s="376"/>
      <c r="O49" s="376"/>
      <c r="P49" s="376"/>
      <c r="Q49" s="377"/>
    </row>
    <row r="50" spans="2:17" ht="12.75">
      <c r="B50" s="434" t="s">
        <v>129</v>
      </c>
      <c r="C50" s="435"/>
      <c r="D50" s="435"/>
      <c r="E50" s="435"/>
      <c r="F50" s="435"/>
      <c r="G50" s="436"/>
      <c r="H50" s="375"/>
      <c r="I50" s="376"/>
      <c r="J50" s="376"/>
      <c r="K50" s="376"/>
      <c r="L50" s="376"/>
      <c r="M50" s="376"/>
      <c r="N50" s="376"/>
      <c r="O50" s="376"/>
      <c r="P50" s="376"/>
      <c r="Q50" s="377"/>
    </row>
    <row r="51" spans="2:17" ht="12.75">
      <c r="B51" s="434" t="s">
        <v>130</v>
      </c>
      <c r="C51" s="435"/>
      <c r="D51" s="435"/>
      <c r="E51" s="435"/>
      <c r="F51" s="435"/>
      <c r="G51" s="436"/>
      <c r="H51" s="375"/>
      <c r="I51" s="376"/>
      <c r="J51" s="376"/>
      <c r="K51" s="376"/>
      <c r="L51" s="376"/>
      <c r="M51" s="376"/>
      <c r="N51" s="376"/>
      <c r="O51" s="376"/>
      <c r="P51" s="376"/>
      <c r="Q51" s="377"/>
    </row>
    <row r="52" spans="2:17" ht="12.75">
      <c r="B52" s="434" t="s">
        <v>131</v>
      </c>
      <c r="C52" s="435"/>
      <c r="D52" s="435"/>
      <c r="E52" s="435"/>
      <c r="F52" s="435"/>
      <c r="G52" s="436"/>
      <c r="H52" s="431"/>
      <c r="I52" s="432"/>
      <c r="J52" s="432"/>
      <c r="K52" s="432"/>
      <c r="L52" s="432"/>
      <c r="M52" s="432"/>
      <c r="N52" s="432"/>
      <c r="O52" s="432"/>
      <c r="P52" s="432"/>
      <c r="Q52" s="433"/>
    </row>
    <row r="53" spans="2:17" ht="12.75">
      <c r="B53" s="434" t="s">
        <v>127</v>
      </c>
      <c r="C53" s="435"/>
      <c r="D53" s="435"/>
      <c r="E53" s="435"/>
      <c r="F53" s="435"/>
      <c r="G53" s="436"/>
      <c r="H53" s="431"/>
      <c r="I53" s="432"/>
      <c r="J53" s="432"/>
      <c r="K53" s="432"/>
      <c r="L53" s="432"/>
      <c r="M53" s="432"/>
      <c r="N53" s="432"/>
      <c r="O53" s="432"/>
      <c r="P53" s="432"/>
      <c r="Q53" s="433"/>
    </row>
    <row r="54" spans="2:17" ht="12.75">
      <c r="B54" s="434" t="s">
        <v>124</v>
      </c>
      <c r="C54" s="435"/>
      <c r="D54" s="435"/>
      <c r="E54" s="435"/>
      <c r="F54" s="435"/>
      <c r="G54" s="436"/>
      <c r="H54" s="440"/>
      <c r="I54" s="441"/>
      <c r="J54" s="432"/>
      <c r="K54" s="432"/>
      <c r="L54" s="432"/>
      <c r="M54" s="432"/>
      <c r="N54" s="432"/>
      <c r="O54" s="432"/>
      <c r="P54" s="432"/>
      <c r="Q54" s="433"/>
    </row>
    <row r="55" spans="2:17" ht="31.5" customHeight="1">
      <c r="B55" s="437" t="s">
        <v>132</v>
      </c>
      <c r="C55" s="438"/>
      <c r="D55" s="438"/>
      <c r="E55" s="438"/>
      <c r="F55" s="438"/>
      <c r="G55" s="438"/>
      <c r="H55" s="438"/>
      <c r="I55" s="438"/>
      <c r="J55" s="438"/>
      <c r="K55" s="438"/>
      <c r="L55" s="438"/>
      <c r="M55" s="438"/>
      <c r="N55" s="438"/>
      <c r="O55" s="438"/>
      <c r="P55" s="438"/>
      <c r="Q55" s="439"/>
    </row>
    <row r="56" spans="2:17" ht="52.5" customHeight="1">
      <c r="B56" s="11"/>
      <c r="C56" s="500" t="s">
        <v>269</v>
      </c>
      <c r="D56" s="501"/>
      <c r="E56" s="501"/>
      <c r="F56" s="501"/>
      <c r="G56" s="501"/>
      <c r="H56" s="501"/>
      <c r="I56" s="501"/>
      <c r="J56" s="501"/>
      <c r="K56" s="501"/>
      <c r="L56" s="501"/>
      <c r="M56" s="501"/>
      <c r="N56" s="501"/>
      <c r="O56" s="501"/>
      <c r="P56" s="502"/>
      <c r="Q56" s="6"/>
    </row>
    <row r="57" spans="2:17" ht="52.5" customHeight="1">
      <c r="B57" s="11"/>
      <c r="C57" s="503"/>
      <c r="D57" s="504"/>
      <c r="E57" s="504"/>
      <c r="F57" s="504"/>
      <c r="G57" s="504"/>
      <c r="H57" s="504"/>
      <c r="I57" s="504"/>
      <c r="J57" s="504"/>
      <c r="K57" s="504"/>
      <c r="L57" s="504"/>
      <c r="M57" s="504"/>
      <c r="N57" s="504"/>
      <c r="O57" s="504"/>
      <c r="P57" s="505"/>
      <c r="Q57" s="6"/>
    </row>
    <row r="58" spans="2:17" ht="52.5" customHeight="1">
      <c r="B58" s="11"/>
      <c r="C58" s="503"/>
      <c r="D58" s="504"/>
      <c r="E58" s="504"/>
      <c r="F58" s="504"/>
      <c r="G58" s="504"/>
      <c r="H58" s="504"/>
      <c r="I58" s="504"/>
      <c r="J58" s="504"/>
      <c r="K58" s="504"/>
      <c r="L58" s="504"/>
      <c r="M58" s="504"/>
      <c r="N58" s="504"/>
      <c r="O58" s="504"/>
      <c r="P58" s="505"/>
      <c r="Q58" s="6"/>
    </row>
    <row r="59" spans="2:17" ht="52.5" customHeight="1">
      <c r="B59" s="11"/>
      <c r="C59" s="506"/>
      <c r="D59" s="507"/>
      <c r="E59" s="507"/>
      <c r="F59" s="507"/>
      <c r="G59" s="507"/>
      <c r="H59" s="507"/>
      <c r="I59" s="507"/>
      <c r="J59" s="507"/>
      <c r="K59" s="507"/>
      <c r="L59" s="507"/>
      <c r="M59" s="507"/>
      <c r="N59" s="507"/>
      <c r="O59" s="507"/>
      <c r="P59" s="508"/>
      <c r="Q59" s="6"/>
    </row>
    <row r="60" spans="2:17" ht="39.75" customHeight="1">
      <c r="B60" s="418"/>
      <c r="C60" s="419"/>
      <c r="D60" s="419"/>
      <c r="E60" s="419"/>
      <c r="F60" s="419"/>
      <c r="G60" s="419"/>
      <c r="H60" s="419"/>
      <c r="I60" s="419"/>
      <c r="J60" s="419"/>
      <c r="K60" s="419"/>
      <c r="L60" s="419"/>
      <c r="M60" s="419"/>
      <c r="N60" s="419"/>
      <c r="O60" s="419"/>
      <c r="P60" s="419"/>
      <c r="Q60" s="398"/>
    </row>
    <row r="61" spans="2:17" ht="42" customHeight="1">
      <c r="B61" s="437" t="s">
        <v>6</v>
      </c>
      <c r="C61" s="442"/>
      <c r="D61" s="442"/>
      <c r="E61" s="442"/>
      <c r="F61" s="442"/>
      <c r="G61" s="442"/>
      <c r="H61" s="442"/>
      <c r="I61" s="442"/>
      <c r="J61" s="442"/>
      <c r="K61" s="442"/>
      <c r="L61" s="442"/>
      <c r="M61" s="442"/>
      <c r="N61" s="442"/>
      <c r="O61" s="442"/>
      <c r="P61" s="442"/>
      <c r="Q61" s="443"/>
    </row>
    <row r="62" spans="2:31" ht="16.5" customHeight="1">
      <c r="B62" s="11"/>
      <c r="C62" s="500" t="s">
        <v>270</v>
      </c>
      <c r="D62" s="501"/>
      <c r="E62" s="501"/>
      <c r="F62" s="501"/>
      <c r="G62" s="501"/>
      <c r="H62" s="501"/>
      <c r="I62" s="501"/>
      <c r="J62" s="501"/>
      <c r="K62" s="501"/>
      <c r="L62" s="501"/>
      <c r="M62" s="501"/>
      <c r="N62" s="501"/>
      <c r="O62" s="501"/>
      <c r="P62" s="502"/>
      <c r="Q62" s="6"/>
      <c r="R62" s="167"/>
      <c r="S62" s="168"/>
      <c r="T62" s="168"/>
      <c r="U62" s="168"/>
      <c r="V62" s="168"/>
      <c r="W62" s="168"/>
      <c r="X62" s="168"/>
      <c r="Y62" s="168"/>
      <c r="Z62" s="168"/>
      <c r="AA62" s="168"/>
      <c r="AB62" s="168"/>
      <c r="AC62" s="168"/>
      <c r="AD62" s="168"/>
      <c r="AE62" s="168"/>
    </row>
    <row r="63" spans="2:31" ht="16.5" customHeight="1">
      <c r="B63" s="11"/>
      <c r="C63" s="503"/>
      <c r="D63" s="504"/>
      <c r="E63" s="504"/>
      <c r="F63" s="504"/>
      <c r="G63" s="504"/>
      <c r="H63" s="504"/>
      <c r="I63" s="504"/>
      <c r="J63" s="504"/>
      <c r="K63" s="504"/>
      <c r="L63" s="504"/>
      <c r="M63" s="504"/>
      <c r="N63" s="504"/>
      <c r="O63" s="504"/>
      <c r="P63" s="505"/>
      <c r="Q63" s="6"/>
      <c r="R63" s="170"/>
      <c r="S63" s="168"/>
      <c r="T63" s="168"/>
      <c r="U63" s="168"/>
      <c r="V63" s="168"/>
      <c r="W63" s="168"/>
      <c r="X63" s="168"/>
      <c r="Y63" s="168"/>
      <c r="Z63" s="168"/>
      <c r="AA63" s="168"/>
      <c r="AB63" s="168"/>
      <c r="AC63" s="168"/>
      <c r="AD63" s="168"/>
      <c r="AE63" s="168"/>
    </row>
    <row r="64" spans="2:31" ht="39.75" customHeight="1">
      <c r="B64" s="11"/>
      <c r="C64" s="503"/>
      <c r="D64" s="504"/>
      <c r="E64" s="504"/>
      <c r="F64" s="504"/>
      <c r="G64" s="504"/>
      <c r="H64" s="504"/>
      <c r="I64" s="504"/>
      <c r="J64" s="504"/>
      <c r="K64" s="504"/>
      <c r="L64" s="504"/>
      <c r="M64" s="504"/>
      <c r="N64" s="504"/>
      <c r="O64" s="504"/>
      <c r="P64" s="505"/>
      <c r="Q64" s="6"/>
      <c r="R64" s="169"/>
      <c r="S64" s="168"/>
      <c r="T64" s="168"/>
      <c r="U64" s="168"/>
      <c r="V64" s="168"/>
      <c r="W64" s="168"/>
      <c r="X64" s="168"/>
      <c r="Y64" s="168"/>
      <c r="Z64" s="168"/>
      <c r="AA64" s="168"/>
      <c r="AB64" s="168"/>
      <c r="AC64" s="168"/>
      <c r="AD64" s="168"/>
      <c r="AE64" s="168"/>
    </row>
    <row r="65" spans="2:31" ht="16.5" customHeight="1">
      <c r="B65" s="11"/>
      <c r="C65" s="503"/>
      <c r="D65" s="504"/>
      <c r="E65" s="504"/>
      <c r="F65" s="504"/>
      <c r="G65" s="504"/>
      <c r="H65" s="504"/>
      <c r="I65" s="504"/>
      <c r="J65" s="504"/>
      <c r="K65" s="504"/>
      <c r="L65" s="504"/>
      <c r="M65" s="504"/>
      <c r="N65" s="504"/>
      <c r="O65" s="504"/>
      <c r="P65" s="505"/>
      <c r="Q65" s="6"/>
      <c r="R65" s="169"/>
      <c r="S65" s="168"/>
      <c r="T65" s="168"/>
      <c r="U65" s="168"/>
      <c r="V65" s="168"/>
      <c r="W65" s="168"/>
      <c r="X65" s="168"/>
      <c r="Y65" s="168"/>
      <c r="Z65" s="168"/>
      <c r="AA65" s="168"/>
      <c r="AB65" s="168"/>
      <c r="AC65" s="168"/>
      <c r="AD65" s="168"/>
      <c r="AE65" s="168"/>
    </row>
    <row r="66" spans="2:31" ht="16.5" customHeight="1">
      <c r="B66" s="11"/>
      <c r="C66" s="503"/>
      <c r="D66" s="504"/>
      <c r="E66" s="504"/>
      <c r="F66" s="504"/>
      <c r="G66" s="504"/>
      <c r="H66" s="504"/>
      <c r="I66" s="504"/>
      <c r="J66" s="504"/>
      <c r="K66" s="504"/>
      <c r="L66" s="504"/>
      <c r="M66" s="504"/>
      <c r="N66" s="504"/>
      <c r="O66" s="504"/>
      <c r="P66" s="505"/>
      <c r="Q66" s="6"/>
      <c r="R66" s="169"/>
      <c r="S66" s="168"/>
      <c r="T66" s="168"/>
      <c r="U66" s="168"/>
      <c r="V66" s="168"/>
      <c r="W66" s="168"/>
      <c r="X66" s="168"/>
      <c r="Y66" s="168"/>
      <c r="Z66" s="168"/>
      <c r="AA66" s="168"/>
      <c r="AB66" s="168"/>
      <c r="AC66" s="168"/>
      <c r="AD66" s="168"/>
      <c r="AE66" s="168"/>
    </row>
    <row r="67" spans="2:31" ht="16.5" customHeight="1">
      <c r="B67" s="11"/>
      <c r="C67" s="503"/>
      <c r="D67" s="504"/>
      <c r="E67" s="504"/>
      <c r="F67" s="504"/>
      <c r="G67" s="504"/>
      <c r="H67" s="504"/>
      <c r="I67" s="504"/>
      <c r="J67" s="504"/>
      <c r="K67" s="504"/>
      <c r="L67" s="504"/>
      <c r="M67" s="504"/>
      <c r="N67" s="504"/>
      <c r="O67" s="504"/>
      <c r="P67" s="505"/>
      <c r="Q67" s="6"/>
      <c r="R67" s="169"/>
      <c r="S67" s="168"/>
      <c r="T67" s="168"/>
      <c r="U67" s="168"/>
      <c r="V67" s="168"/>
      <c r="W67" s="168"/>
      <c r="X67" s="168"/>
      <c r="Y67" s="168"/>
      <c r="Z67" s="168"/>
      <c r="AA67" s="168"/>
      <c r="AB67" s="168"/>
      <c r="AC67" s="168"/>
      <c r="AD67" s="168"/>
      <c r="AE67" s="168"/>
    </row>
    <row r="68" spans="2:31" ht="39.75" customHeight="1">
      <c r="B68" s="11"/>
      <c r="C68" s="503"/>
      <c r="D68" s="504"/>
      <c r="E68" s="504"/>
      <c r="F68" s="504"/>
      <c r="G68" s="504"/>
      <c r="H68" s="504"/>
      <c r="I68" s="504"/>
      <c r="J68" s="504"/>
      <c r="K68" s="504"/>
      <c r="L68" s="504"/>
      <c r="M68" s="504"/>
      <c r="N68" s="504"/>
      <c r="O68" s="504"/>
      <c r="P68" s="505"/>
      <c r="Q68" s="6"/>
      <c r="R68" s="169"/>
      <c r="S68" s="168"/>
      <c r="T68" s="168"/>
      <c r="U68" s="168"/>
      <c r="V68" s="168"/>
      <c r="W68" s="168"/>
      <c r="X68" s="168"/>
      <c r="Y68" s="168"/>
      <c r="Z68" s="168"/>
      <c r="AA68" s="168"/>
      <c r="AB68" s="168"/>
      <c r="AC68" s="168"/>
      <c r="AD68" s="168"/>
      <c r="AE68" s="168"/>
    </row>
    <row r="69" spans="2:31" ht="16.5" customHeight="1">
      <c r="B69" s="11"/>
      <c r="C69" s="503"/>
      <c r="D69" s="504"/>
      <c r="E69" s="504"/>
      <c r="F69" s="504"/>
      <c r="G69" s="504"/>
      <c r="H69" s="504"/>
      <c r="I69" s="504"/>
      <c r="J69" s="504"/>
      <c r="K69" s="504"/>
      <c r="L69" s="504"/>
      <c r="M69" s="504"/>
      <c r="N69" s="504"/>
      <c r="O69" s="504"/>
      <c r="P69" s="505"/>
      <c r="Q69" s="6"/>
      <c r="R69" s="169"/>
      <c r="S69" s="168"/>
      <c r="T69" s="168"/>
      <c r="U69" s="168"/>
      <c r="V69" s="168"/>
      <c r="W69" s="168"/>
      <c r="X69" s="168"/>
      <c r="Y69" s="168"/>
      <c r="Z69" s="168"/>
      <c r="AA69" s="168"/>
      <c r="AB69" s="168"/>
      <c r="AC69" s="168"/>
      <c r="AD69" s="168"/>
      <c r="AE69" s="168"/>
    </row>
    <row r="70" spans="2:31" ht="16.5" customHeight="1">
      <c r="B70" s="11"/>
      <c r="C70" s="503"/>
      <c r="D70" s="504"/>
      <c r="E70" s="504"/>
      <c r="F70" s="504"/>
      <c r="G70" s="504"/>
      <c r="H70" s="504"/>
      <c r="I70" s="504"/>
      <c r="J70" s="504"/>
      <c r="K70" s="504"/>
      <c r="L70" s="504"/>
      <c r="M70" s="504"/>
      <c r="N70" s="504"/>
      <c r="O70" s="504"/>
      <c r="P70" s="505"/>
      <c r="Q70" s="6"/>
      <c r="R70" s="169"/>
      <c r="S70" s="168"/>
      <c r="T70" s="168"/>
      <c r="U70" s="168"/>
      <c r="V70" s="168"/>
      <c r="W70" s="168"/>
      <c r="X70" s="168"/>
      <c r="Y70" s="168"/>
      <c r="Z70" s="168"/>
      <c r="AA70" s="168"/>
      <c r="AB70" s="168"/>
      <c r="AC70" s="168"/>
      <c r="AD70" s="168"/>
      <c r="AE70" s="168"/>
    </row>
    <row r="71" spans="2:31" ht="16.5" customHeight="1">
      <c r="B71" s="11"/>
      <c r="C71" s="506"/>
      <c r="D71" s="507"/>
      <c r="E71" s="507"/>
      <c r="F71" s="507"/>
      <c r="G71" s="507"/>
      <c r="H71" s="507"/>
      <c r="I71" s="507"/>
      <c r="J71" s="507"/>
      <c r="K71" s="507"/>
      <c r="L71" s="507"/>
      <c r="M71" s="507"/>
      <c r="N71" s="507"/>
      <c r="O71" s="507"/>
      <c r="P71" s="508"/>
      <c r="Q71" s="6"/>
      <c r="R71" s="169"/>
      <c r="S71" s="168"/>
      <c r="T71" s="168"/>
      <c r="U71" s="168"/>
      <c r="V71" s="168"/>
      <c r="W71" s="168"/>
      <c r="X71" s="168"/>
      <c r="Y71" s="168"/>
      <c r="Z71" s="168"/>
      <c r="AA71" s="168"/>
      <c r="AB71" s="168"/>
      <c r="AC71" s="168"/>
      <c r="AD71" s="168"/>
      <c r="AE71" s="168"/>
    </row>
    <row r="72" spans="2:17" ht="39.75" customHeight="1">
      <c r="B72" s="418"/>
      <c r="C72" s="419"/>
      <c r="D72" s="419"/>
      <c r="E72" s="419"/>
      <c r="F72" s="419"/>
      <c r="G72" s="419"/>
      <c r="H72" s="419"/>
      <c r="I72" s="419"/>
      <c r="J72" s="419"/>
      <c r="K72" s="419"/>
      <c r="L72" s="419"/>
      <c r="M72" s="419"/>
      <c r="N72" s="419"/>
      <c r="O72" s="419"/>
      <c r="P72" s="419"/>
      <c r="Q72" s="398"/>
    </row>
    <row r="73" spans="2:17" ht="26.25" customHeight="1">
      <c r="B73" s="346" t="s">
        <v>133</v>
      </c>
      <c r="C73" s="406"/>
      <c r="D73" s="406"/>
      <c r="E73" s="406"/>
      <c r="F73" s="406"/>
      <c r="G73" s="406"/>
      <c r="H73" s="406"/>
      <c r="I73" s="406"/>
      <c r="J73" s="406"/>
      <c r="K73" s="406"/>
      <c r="L73" s="406"/>
      <c r="M73" s="406"/>
      <c r="N73" s="406"/>
      <c r="O73" s="406"/>
      <c r="P73" s="406"/>
      <c r="Q73" s="513"/>
    </row>
    <row r="74" spans="2:17" ht="14.25" customHeight="1">
      <c r="B74" s="301" t="s">
        <v>231</v>
      </c>
      <c r="C74" s="307"/>
      <c r="D74" s="307"/>
      <c r="E74" s="307"/>
      <c r="F74" s="307"/>
      <c r="G74" s="307"/>
      <c r="H74" s="307"/>
      <c r="I74" s="307"/>
      <c r="J74" s="307"/>
      <c r="K74" s="307"/>
      <c r="L74" s="307"/>
      <c r="M74" s="307"/>
      <c r="N74" s="307"/>
      <c r="O74" s="307"/>
      <c r="P74" s="307"/>
      <c r="Q74" s="308"/>
    </row>
    <row r="75" spans="2:17" ht="31.5" customHeight="1">
      <c r="B75" s="17"/>
      <c r="C75" s="364" t="s">
        <v>268</v>
      </c>
      <c r="D75" s="365"/>
      <c r="E75" s="365"/>
      <c r="F75" s="365"/>
      <c r="G75" s="365"/>
      <c r="H75" s="365"/>
      <c r="I75" s="365"/>
      <c r="J75" s="365"/>
      <c r="K75" s="365"/>
      <c r="L75" s="365"/>
      <c r="M75" s="365"/>
      <c r="N75" s="365"/>
      <c r="O75" s="365"/>
      <c r="P75" s="366"/>
      <c r="Q75" s="17"/>
    </row>
    <row r="76" spans="2:17" ht="31.5" customHeight="1">
      <c r="B76" s="11"/>
      <c r="C76" s="367"/>
      <c r="D76" s="420"/>
      <c r="E76" s="420"/>
      <c r="F76" s="420"/>
      <c r="G76" s="420"/>
      <c r="H76" s="420"/>
      <c r="I76" s="420"/>
      <c r="J76" s="420"/>
      <c r="K76" s="420"/>
      <c r="L76" s="420"/>
      <c r="M76" s="420"/>
      <c r="N76" s="420"/>
      <c r="O76" s="420"/>
      <c r="P76" s="369"/>
      <c r="Q76" s="6"/>
    </row>
    <row r="77" spans="2:17" ht="31.5" customHeight="1">
      <c r="B77" s="11"/>
      <c r="C77" s="367"/>
      <c r="D77" s="420"/>
      <c r="E77" s="420"/>
      <c r="F77" s="420"/>
      <c r="G77" s="420"/>
      <c r="H77" s="420"/>
      <c r="I77" s="420"/>
      <c r="J77" s="420"/>
      <c r="K77" s="420"/>
      <c r="L77" s="420"/>
      <c r="M77" s="420"/>
      <c r="N77" s="420"/>
      <c r="O77" s="420"/>
      <c r="P77" s="369"/>
      <c r="Q77" s="6"/>
    </row>
    <row r="78" spans="2:17" ht="31.5" customHeight="1">
      <c r="B78" s="11"/>
      <c r="C78" s="367"/>
      <c r="D78" s="420"/>
      <c r="E78" s="420"/>
      <c r="F78" s="420"/>
      <c r="G78" s="420"/>
      <c r="H78" s="420"/>
      <c r="I78" s="420"/>
      <c r="J78" s="420"/>
      <c r="K78" s="420"/>
      <c r="L78" s="420"/>
      <c r="M78" s="420"/>
      <c r="N78" s="420"/>
      <c r="O78" s="420"/>
      <c r="P78" s="369"/>
      <c r="Q78" s="6"/>
    </row>
    <row r="79" spans="2:17" ht="31.5" customHeight="1">
      <c r="B79" s="11"/>
      <c r="C79" s="367"/>
      <c r="D79" s="420"/>
      <c r="E79" s="420"/>
      <c r="F79" s="420"/>
      <c r="G79" s="420"/>
      <c r="H79" s="420"/>
      <c r="I79" s="420"/>
      <c r="J79" s="420"/>
      <c r="K79" s="420"/>
      <c r="L79" s="420"/>
      <c r="M79" s="420"/>
      <c r="N79" s="420"/>
      <c r="O79" s="420"/>
      <c r="P79" s="369"/>
      <c r="Q79" s="6"/>
    </row>
    <row r="80" spans="2:17" ht="31.5" customHeight="1">
      <c r="B80" s="11"/>
      <c r="C80" s="367"/>
      <c r="D80" s="420"/>
      <c r="E80" s="420"/>
      <c r="F80" s="420"/>
      <c r="G80" s="420"/>
      <c r="H80" s="420"/>
      <c r="I80" s="420"/>
      <c r="J80" s="420"/>
      <c r="K80" s="420"/>
      <c r="L80" s="420"/>
      <c r="M80" s="420"/>
      <c r="N80" s="420"/>
      <c r="O80" s="420"/>
      <c r="P80" s="369"/>
      <c r="Q80" s="6"/>
    </row>
    <row r="81" spans="2:17" ht="31.5" customHeight="1">
      <c r="B81" s="11"/>
      <c r="C81" s="367"/>
      <c r="D81" s="420"/>
      <c r="E81" s="420"/>
      <c r="F81" s="420"/>
      <c r="G81" s="420"/>
      <c r="H81" s="420"/>
      <c r="I81" s="420"/>
      <c r="J81" s="420"/>
      <c r="K81" s="420"/>
      <c r="L81" s="420"/>
      <c r="M81" s="420"/>
      <c r="N81" s="420"/>
      <c r="O81" s="420"/>
      <c r="P81" s="369"/>
      <c r="Q81" s="6"/>
    </row>
    <row r="82" spans="2:17" ht="31.5" customHeight="1">
      <c r="B82" s="11"/>
      <c r="C82" s="370"/>
      <c r="D82" s="371"/>
      <c r="E82" s="371"/>
      <c r="F82" s="371"/>
      <c r="G82" s="371"/>
      <c r="H82" s="371"/>
      <c r="I82" s="371"/>
      <c r="J82" s="371"/>
      <c r="K82" s="371"/>
      <c r="L82" s="371"/>
      <c r="M82" s="371"/>
      <c r="N82" s="371"/>
      <c r="O82" s="371"/>
      <c r="P82" s="372"/>
      <c r="Q82" s="6"/>
    </row>
    <row r="83" spans="2:17" ht="3" customHeight="1">
      <c r="B83" s="459"/>
      <c r="C83" s="460"/>
      <c r="D83" s="460"/>
      <c r="E83" s="460"/>
      <c r="F83" s="460"/>
      <c r="G83" s="460"/>
      <c r="H83" s="460"/>
      <c r="I83" s="460"/>
      <c r="J83" s="460"/>
      <c r="K83" s="460"/>
      <c r="L83" s="460"/>
      <c r="M83" s="460"/>
      <c r="N83" s="460"/>
      <c r="O83" s="460"/>
      <c r="P83" s="460"/>
      <c r="Q83" s="461"/>
    </row>
    <row r="84" spans="2:17" ht="28.5" customHeight="1">
      <c r="B84" s="437" t="s">
        <v>7</v>
      </c>
      <c r="C84" s="442"/>
      <c r="D84" s="442"/>
      <c r="E84" s="442"/>
      <c r="F84" s="442"/>
      <c r="G84" s="442"/>
      <c r="H84" s="442"/>
      <c r="I84" s="442"/>
      <c r="J84" s="442"/>
      <c r="K84" s="442"/>
      <c r="L84" s="442"/>
      <c r="M84" s="442"/>
      <c r="N84" s="442"/>
      <c r="O84" s="442"/>
      <c r="P84" s="442"/>
      <c r="Q84" s="443"/>
    </row>
    <row r="85" spans="2:17" ht="36.75" customHeight="1">
      <c r="B85" s="11"/>
      <c r="C85" s="364" t="s">
        <v>271</v>
      </c>
      <c r="D85" s="365"/>
      <c r="E85" s="365"/>
      <c r="F85" s="365"/>
      <c r="G85" s="365"/>
      <c r="H85" s="365"/>
      <c r="I85" s="365"/>
      <c r="J85" s="365"/>
      <c r="K85" s="365"/>
      <c r="L85" s="365"/>
      <c r="M85" s="365"/>
      <c r="N85" s="365"/>
      <c r="O85" s="365"/>
      <c r="P85" s="366"/>
      <c r="Q85" s="6"/>
    </row>
    <row r="86" spans="2:17" ht="36.75" customHeight="1">
      <c r="B86" s="11"/>
      <c r="C86" s="367"/>
      <c r="D86" s="420"/>
      <c r="E86" s="420"/>
      <c r="F86" s="420"/>
      <c r="G86" s="420"/>
      <c r="H86" s="420"/>
      <c r="I86" s="420"/>
      <c r="J86" s="420"/>
      <c r="K86" s="420"/>
      <c r="L86" s="420"/>
      <c r="M86" s="420"/>
      <c r="N86" s="420"/>
      <c r="O86" s="420"/>
      <c r="P86" s="369"/>
      <c r="Q86" s="6"/>
    </row>
    <row r="87" spans="2:17" ht="36.75" customHeight="1">
      <c r="B87" s="11"/>
      <c r="C87" s="367"/>
      <c r="D87" s="420"/>
      <c r="E87" s="420"/>
      <c r="F87" s="420"/>
      <c r="G87" s="420"/>
      <c r="H87" s="420"/>
      <c r="I87" s="420"/>
      <c r="J87" s="420"/>
      <c r="K87" s="420"/>
      <c r="L87" s="420"/>
      <c r="M87" s="420"/>
      <c r="N87" s="420"/>
      <c r="O87" s="420"/>
      <c r="P87" s="369"/>
      <c r="Q87" s="6"/>
    </row>
    <row r="88" spans="2:17" ht="36.75" customHeight="1">
      <c r="B88" s="11"/>
      <c r="C88" s="367"/>
      <c r="D88" s="420"/>
      <c r="E88" s="420"/>
      <c r="F88" s="420"/>
      <c r="G88" s="420"/>
      <c r="H88" s="420"/>
      <c r="I88" s="420"/>
      <c r="J88" s="420"/>
      <c r="K88" s="420"/>
      <c r="L88" s="420"/>
      <c r="M88" s="420"/>
      <c r="N88" s="420"/>
      <c r="O88" s="420"/>
      <c r="P88" s="369"/>
      <c r="Q88" s="6"/>
    </row>
    <row r="89" spans="2:17" ht="36.75" customHeight="1">
      <c r="B89" s="11"/>
      <c r="C89" s="367"/>
      <c r="D89" s="420"/>
      <c r="E89" s="420"/>
      <c r="F89" s="420"/>
      <c r="G89" s="420"/>
      <c r="H89" s="420"/>
      <c r="I89" s="420"/>
      <c r="J89" s="420"/>
      <c r="K89" s="420"/>
      <c r="L89" s="420"/>
      <c r="M89" s="420"/>
      <c r="N89" s="420"/>
      <c r="O89" s="420"/>
      <c r="P89" s="369"/>
      <c r="Q89" s="6"/>
    </row>
    <row r="90" spans="2:17" ht="36.75" customHeight="1">
      <c r="B90" s="11"/>
      <c r="C90" s="370"/>
      <c r="D90" s="371"/>
      <c r="E90" s="371"/>
      <c r="F90" s="371"/>
      <c r="G90" s="371"/>
      <c r="H90" s="371"/>
      <c r="I90" s="371"/>
      <c r="J90" s="371"/>
      <c r="K90" s="371"/>
      <c r="L90" s="371"/>
      <c r="M90" s="371"/>
      <c r="N90" s="371"/>
      <c r="O90" s="371"/>
      <c r="P90" s="372"/>
      <c r="Q90" s="6"/>
    </row>
    <row r="91" spans="2:17" ht="5.25" customHeight="1">
      <c r="B91" s="418"/>
      <c r="C91" s="419"/>
      <c r="D91" s="419"/>
      <c r="E91" s="419"/>
      <c r="F91" s="419"/>
      <c r="G91" s="419"/>
      <c r="H91" s="419"/>
      <c r="I91" s="419"/>
      <c r="J91" s="419"/>
      <c r="K91" s="419"/>
      <c r="L91" s="419"/>
      <c r="M91" s="419"/>
      <c r="N91" s="419"/>
      <c r="O91" s="419"/>
      <c r="P91" s="419"/>
      <c r="Q91" s="398"/>
    </row>
    <row r="92" spans="2:17" ht="14.25" customHeight="1">
      <c r="B92" s="301" t="s">
        <v>134</v>
      </c>
      <c r="C92" s="430"/>
      <c r="D92" s="430"/>
      <c r="E92" s="430"/>
      <c r="F92" s="430"/>
      <c r="G92" s="430"/>
      <c r="H92" s="430"/>
      <c r="I92" s="430"/>
      <c r="J92" s="430"/>
      <c r="K92" s="430"/>
      <c r="L92" s="430"/>
      <c r="M92" s="430"/>
      <c r="N92" s="430"/>
      <c r="O92" s="430"/>
      <c r="P92" s="430"/>
      <c r="Q92" s="308"/>
    </row>
    <row r="93" spans="2:17" ht="32.25" customHeight="1">
      <c r="B93" s="268"/>
      <c r="C93" s="272"/>
      <c r="D93" s="273"/>
      <c r="E93" s="273"/>
      <c r="F93" s="273" t="s">
        <v>135</v>
      </c>
      <c r="G93" s="273"/>
      <c r="H93" s="274"/>
      <c r="I93" s="272" t="s">
        <v>206</v>
      </c>
      <c r="J93" s="274"/>
      <c r="K93" s="201" t="s">
        <v>136</v>
      </c>
      <c r="L93" s="202" t="s">
        <v>137</v>
      </c>
      <c r="M93" s="517" t="s">
        <v>138</v>
      </c>
      <c r="N93" s="518"/>
      <c r="O93" s="518"/>
      <c r="P93" s="519"/>
      <c r="Q93" s="268"/>
    </row>
    <row r="94" spans="2:17" ht="25.5" customHeight="1">
      <c r="B94" s="269"/>
      <c r="C94" s="448" t="s">
        <v>139</v>
      </c>
      <c r="D94" s="449"/>
      <c r="E94" s="450"/>
      <c r="F94" s="309"/>
      <c r="G94" s="309"/>
      <c r="H94" s="310"/>
      <c r="I94" s="421"/>
      <c r="J94" s="422"/>
      <c r="K94" s="204"/>
      <c r="L94" s="203"/>
      <c r="M94" s="483"/>
      <c r="N94" s="484"/>
      <c r="O94" s="484"/>
      <c r="P94" s="485"/>
      <c r="Q94" s="269"/>
    </row>
    <row r="95" spans="2:17" ht="25.5" customHeight="1">
      <c r="B95" s="269"/>
      <c r="C95" s="451"/>
      <c r="D95" s="452"/>
      <c r="E95" s="453"/>
      <c r="F95" s="311"/>
      <c r="G95" s="311"/>
      <c r="H95" s="312"/>
      <c r="I95" s="421"/>
      <c r="J95" s="422"/>
      <c r="K95" s="204"/>
      <c r="L95" s="203"/>
      <c r="M95" s="483"/>
      <c r="N95" s="484"/>
      <c r="O95" s="484"/>
      <c r="P95" s="485"/>
      <c r="Q95" s="269"/>
    </row>
    <row r="96" spans="2:17" ht="12.75">
      <c r="B96" s="269"/>
      <c r="C96" s="454"/>
      <c r="D96" s="455"/>
      <c r="E96" s="456"/>
      <c r="F96" s="313"/>
      <c r="G96" s="313"/>
      <c r="H96" s="314"/>
      <c r="I96" s="421"/>
      <c r="J96" s="422"/>
      <c r="K96" s="204"/>
      <c r="L96" s="203"/>
      <c r="M96" s="483"/>
      <c r="N96" s="484"/>
      <c r="O96" s="484"/>
      <c r="P96" s="485"/>
      <c r="Q96" s="269"/>
    </row>
    <row r="97" spans="2:17" ht="13.5" customHeight="1">
      <c r="B97" s="269"/>
      <c r="C97" s="448" t="s">
        <v>140</v>
      </c>
      <c r="D97" s="449"/>
      <c r="E97" s="450"/>
      <c r="F97" s="309"/>
      <c r="G97" s="309"/>
      <c r="H97" s="310"/>
      <c r="I97" s="421"/>
      <c r="J97" s="422"/>
      <c r="K97" s="204"/>
      <c r="L97" s="203"/>
      <c r="M97" s="483"/>
      <c r="N97" s="484"/>
      <c r="O97" s="484"/>
      <c r="P97" s="485"/>
      <c r="Q97" s="269"/>
    </row>
    <row r="98" spans="2:17" ht="12.75">
      <c r="B98" s="269"/>
      <c r="C98" s="451"/>
      <c r="D98" s="452"/>
      <c r="E98" s="453"/>
      <c r="F98" s="311"/>
      <c r="G98" s="311"/>
      <c r="H98" s="312"/>
      <c r="I98" s="421"/>
      <c r="J98" s="422"/>
      <c r="K98" s="204"/>
      <c r="L98" s="203"/>
      <c r="M98" s="483"/>
      <c r="N98" s="484"/>
      <c r="O98" s="484"/>
      <c r="P98" s="485"/>
      <c r="Q98" s="269"/>
    </row>
    <row r="99" spans="2:17" ht="12.75">
      <c r="B99" s="269"/>
      <c r="C99" s="451"/>
      <c r="D99" s="452"/>
      <c r="E99" s="453"/>
      <c r="F99" s="313"/>
      <c r="G99" s="313"/>
      <c r="H99" s="314"/>
      <c r="I99" s="421"/>
      <c r="J99" s="422"/>
      <c r="K99" s="204"/>
      <c r="L99" s="203"/>
      <c r="M99" s="483"/>
      <c r="N99" s="484"/>
      <c r="O99" s="484"/>
      <c r="P99" s="485"/>
      <c r="Q99" s="269"/>
    </row>
    <row r="100" spans="2:17" ht="12.75">
      <c r="B100" s="269"/>
      <c r="C100" s="451"/>
      <c r="D100" s="452"/>
      <c r="E100" s="453"/>
      <c r="F100" s="309"/>
      <c r="G100" s="309"/>
      <c r="H100" s="310"/>
      <c r="I100" s="421"/>
      <c r="J100" s="422"/>
      <c r="K100" s="204"/>
      <c r="L100" s="203"/>
      <c r="M100" s="483"/>
      <c r="N100" s="484"/>
      <c r="O100" s="484"/>
      <c r="P100" s="485"/>
      <c r="Q100" s="269"/>
    </row>
    <row r="101" spans="2:17" ht="12.75">
      <c r="B101" s="269"/>
      <c r="C101" s="451"/>
      <c r="D101" s="452"/>
      <c r="E101" s="453"/>
      <c r="F101" s="311"/>
      <c r="G101" s="311"/>
      <c r="H101" s="312"/>
      <c r="I101" s="421"/>
      <c r="J101" s="422"/>
      <c r="K101" s="204"/>
      <c r="L101" s="203"/>
      <c r="M101" s="483"/>
      <c r="N101" s="484"/>
      <c r="O101" s="484"/>
      <c r="P101" s="485"/>
      <c r="Q101" s="269"/>
    </row>
    <row r="102" spans="2:17" ht="12.75">
      <c r="B102" s="269"/>
      <c r="C102" s="451"/>
      <c r="D102" s="452"/>
      <c r="E102" s="453"/>
      <c r="F102" s="313"/>
      <c r="G102" s="313"/>
      <c r="H102" s="314"/>
      <c r="I102" s="421"/>
      <c r="J102" s="422"/>
      <c r="K102" s="204"/>
      <c r="L102" s="203"/>
      <c r="M102" s="483"/>
      <c r="N102" s="484"/>
      <c r="O102" s="484"/>
      <c r="P102" s="485"/>
      <c r="Q102" s="269"/>
    </row>
    <row r="103" spans="2:17" ht="12.75">
      <c r="B103" s="269"/>
      <c r="C103" s="451"/>
      <c r="D103" s="452"/>
      <c r="E103" s="453"/>
      <c r="F103" s="309"/>
      <c r="G103" s="309"/>
      <c r="H103" s="310"/>
      <c r="I103" s="421"/>
      <c r="J103" s="422"/>
      <c r="K103" s="204"/>
      <c r="L103" s="203"/>
      <c r="M103" s="483"/>
      <c r="N103" s="484"/>
      <c r="O103" s="484"/>
      <c r="P103" s="485"/>
      <c r="Q103" s="269"/>
    </row>
    <row r="104" spans="2:17" ht="12.75">
      <c r="B104" s="269"/>
      <c r="C104" s="451"/>
      <c r="D104" s="452"/>
      <c r="E104" s="453"/>
      <c r="F104" s="311"/>
      <c r="G104" s="311"/>
      <c r="H104" s="312"/>
      <c r="I104" s="421"/>
      <c r="J104" s="422"/>
      <c r="K104" s="204"/>
      <c r="L104" s="203"/>
      <c r="M104" s="483"/>
      <c r="N104" s="484"/>
      <c r="O104" s="484"/>
      <c r="P104" s="485"/>
      <c r="Q104" s="269"/>
    </row>
    <row r="105" spans="2:17" ht="12.75" customHeight="1">
      <c r="B105" s="269"/>
      <c r="C105" s="454"/>
      <c r="D105" s="455"/>
      <c r="E105" s="456"/>
      <c r="F105" s="313"/>
      <c r="G105" s="313"/>
      <c r="H105" s="314"/>
      <c r="I105" s="421"/>
      <c r="J105" s="422"/>
      <c r="K105" s="204"/>
      <c r="L105" s="203"/>
      <c r="M105" s="483"/>
      <c r="N105" s="484"/>
      <c r="O105" s="484"/>
      <c r="P105" s="485"/>
      <c r="Q105" s="269"/>
    </row>
    <row r="106" spans="2:17" ht="13.5" customHeight="1">
      <c r="B106" s="269"/>
      <c r="C106" s="448" t="s">
        <v>141</v>
      </c>
      <c r="D106" s="449"/>
      <c r="E106" s="450"/>
      <c r="F106" s="309"/>
      <c r="G106" s="309"/>
      <c r="H106" s="310"/>
      <c r="I106" s="421"/>
      <c r="J106" s="422"/>
      <c r="K106" s="204"/>
      <c r="L106" s="203"/>
      <c r="M106" s="483"/>
      <c r="N106" s="484"/>
      <c r="O106" s="484"/>
      <c r="P106" s="485"/>
      <c r="Q106" s="269"/>
    </row>
    <row r="107" spans="2:17" ht="39.75" customHeight="1">
      <c r="B107" s="269"/>
      <c r="C107" s="451"/>
      <c r="D107" s="452"/>
      <c r="E107" s="453"/>
      <c r="F107" s="311"/>
      <c r="G107" s="311"/>
      <c r="H107" s="312"/>
      <c r="I107" s="421"/>
      <c r="J107" s="422"/>
      <c r="K107" s="204"/>
      <c r="L107" s="203"/>
      <c r="M107" s="483"/>
      <c r="N107" s="484"/>
      <c r="O107" s="484"/>
      <c r="P107" s="485"/>
      <c r="Q107" s="269"/>
    </row>
    <row r="108" spans="2:17" ht="12.75">
      <c r="B108" s="269"/>
      <c r="C108" s="451"/>
      <c r="D108" s="452"/>
      <c r="E108" s="453"/>
      <c r="F108" s="313"/>
      <c r="G108" s="313"/>
      <c r="H108" s="314"/>
      <c r="I108" s="421"/>
      <c r="J108" s="422"/>
      <c r="K108" s="204"/>
      <c r="L108" s="203"/>
      <c r="M108" s="483"/>
      <c r="N108" s="484"/>
      <c r="O108" s="484"/>
      <c r="P108" s="485"/>
      <c r="Q108" s="269"/>
    </row>
    <row r="109" spans="2:17" ht="12.75">
      <c r="B109" s="269"/>
      <c r="C109" s="451"/>
      <c r="D109" s="452"/>
      <c r="E109" s="453"/>
      <c r="F109" s="309"/>
      <c r="G109" s="309"/>
      <c r="H109" s="310"/>
      <c r="I109" s="421"/>
      <c r="J109" s="422"/>
      <c r="K109" s="204"/>
      <c r="L109" s="203"/>
      <c r="M109" s="483"/>
      <c r="N109" s="484"/>
      <c r="O109" s="484"/>
      <c r="P109" s="485"/>
      <c r="Q109" s="269"/>
    </row>
    <row r="110" spans="2:17" ht="12.75">
      <c r="B110" s="269"/>
      <c r="C110" s="451"/>
      <c r="D110" s="452"/>
      <c r="E110" s="453"/>
      <c r="F110" s="311"/>
      <c r="G110" s="311"/>
      <c r="H110" s="312"/>
      <c r="I110" s="421"/>
      <c r="J110" s="422"/>
      <c r="K110" s="204"/>
      <c r="L110" s="203"/>
      <c r="M110" s="483"/>
      <c r="N110" s="484"/>
      <c r="O110" s="484"/>
      <c r="P110" s="485"/>
      <c r="Q110" s="269"/>
    </row>
    <row r="111" spans="2:17" ht="12.75">
      <c r="B111" s="269"/>
      <c r="C111" s="451"/>
      <c r="D111" s="452"/>
      <c r="E111" s="453"/>
      <c r="F111" s="313"/>
      <c r="G111" s="313"/>
      <c r="H111" s="314"/>
      <c r="I111" s="421"/>
      <c r="J111" s="422"/>
      <c r="K111" s="204"/>
      <c r="L111" s="203"/>
      <c r="M111" s="483"/>
      <c r="N111" s="484"/>
      <c r="O111" s="484"/>
      <c r="P111" s="485"/>
      <c r="Q111" s="269"/>
    </row>
    <row r="112" spans="2:17" ht="18" customHeight="1">
      <c r="B112" s="269"/>
      <c r="C112" s="451"/>
      <c r="D112" s="452"/>
      <c r="E112" s="453"/>
      <c r="F112" s="489"/>
      <c r="G112" s="489"/>
      <c r="H112" s="490"/>
      <c r="I112" s="421"/>
      <c r="J112" s="422"/>
      <c r="K112" s="204"/>
      <c r="L112" s="203"/>
      <c r="M112" s="483"/>
      <c r="N112" s="484"/>
      <c r="O112" s="484"/>
      <c r="P112" s="485"/>
      <c r="Q112" s="269"/>
    </row>
    <row r="113" spans="2:17" ht="18" customHeight="1">
      <c r="B113" s="269"/>
      <c r="C113" s="451"/>
      <c r="D113" s="452"/>
      <c r="E113" s="453"/>
      <c r="F113" s="491"/>
      <c r="G113" s="491"/>
      <c r="H113" s="492"/>
      <c r="I113" s="421"/>
      <c r="J113" s="422"/>
      <c r="K113" s="204"/>
      <c r="L113" s="203"/>
      <c r="M113" s="483"/>
      <c r="N113" s="484"/>
      <c r="O113" s="484"/>
      <c r="P113" s="485"/>
      <c r="Q113" s="269"/>
    </row>
    <row r="114" spans="2:17" ht="18" customHeight="1">
      <c r="B114" s="281"/>
      <c r="C114" s="454"/>
      <c r="D114" s="455"/>
      <c r="E114" s="456"/>
      <c r="F114" s="493"/>
      <c r="G114" s="493"/>
      <c r="H114" s="494"/>
      <c r="I114" s="421"/>
      <c r="J114" s="422"/>
      <c r="K114" s="204"/>
      <c r="L114" s="203"/>
      <c r="M114" s="483"/>
      <c r="N114" s="484"/>
      <c r="O114" s="484"/>
      <c r="P114" s="485"/>
      <c r="Q114" s="281"/>
    </row>
    <row r="115" spans="2:17" ht="4.5" customHeight="1">
      <c r="B115" s="268"/>
      <c r="C115" s="269"/>
      <c r="D115" s="269"/>
      <c r="E115" s="269"/>
      <c r="F115" s="269"/>
      <c r="G115" s="269"/>
      <c r="H115" s="269"/>
      <c r="I115" s="269"/>
      <c r="J115" s="269"/>
      <c r="K115" s="269"/>
      <c r="L115" s="269"/>
      <c r="M115" s="269"/>
      <c r="N115" s="269"/>
      <c r="O115" s="269"/>
      <c r="P115" s="269"/>
      <c r="Q115" s="268"/>
    </row>
    <row r="116" spans="2:17" ht="12.75">
      <c r="B116" s="301" t="s">
        <v>8</v>
      </c>
      <c r="C116" s="307"/>
      <c r="D116" s="307"/>
      <c r="E116" s="307"/>
      <c r="F116" s="307"/>
      <c r="G116" s="307"/>
      <c r="H116" s="307"/>
      <c r="I116" s="307"/>
      <c r="J116" s="307"/>
      <c r="K116" s="307"/>
      <c r="L116" s="307"/>
      <c r="M116" s="307"/>
      <c r="N116" s="307"/>
      <c r="O116" s="307"/>
      <c r="P116" s="307"/>
      <c r="Q116" s="308"/>
    </row>
    <row r="117" spans="2:17" ht="39.75" customHeight="1">
      <c r="B117" s="17"/>
      <c r="C117" s="468" t="s">
        <v>272</v>
      </c>
      <c r="D117" s="469"/>
      <c r="E117" s="469"/>
      <c r="F117" s="469"/>
      <c r="G117" s="469"/>
      <c r="H117" s="469"/>
      <c r="I117" s="469"/>
      <c r="J117" s="469"/>
      <c r="K117" s="469"/>
      <c r="L117" s="469"/>
      <c r="M117" s="469"/>
      <c r="N117" s="469"/>
      <c r="O117" s="469"/>
      <c r="P117" s="470"/>
      <c r="Q117" s="17"/>
    </row>
    <row r="118" spans="2:17" ht="5.25" customHeight="1">
      <c r="B118" s="268"/>
      <c r="C118" s="269"/>
      <c r="D118" s="269"/>
      <c r="E118" s="269"/>
      <c r="F118" s="269"/>
      <c r="G118" s="269"/>
      <c r="H118" s="269"/>
      <c r="I118" s="269"/>
      <c r="J118" s="269"/>
      <c r="K118" s="269"/>
      <c r="L118" s="269"/>
      <c r="M118" s="269"/>
      <c r="N118" s="269"/>
      <c r="O118" s="269"/>
      <c r="P118" s="269"/>
      <c r="Q118" s="268"/>
    </row>
    <row r="119" spans="2:17" ht="39.75" customHeight="1">
      <c r="B119" s="486" t="s">
        <v>9</v>
      </c>
      <c r="C119" s="487"/>
      <c r="D119" s="487"/>
      <c r="E119" s="487"/>
      <c r="F119" s="487"/>
      <c r="G119" s="487"/>
      <c r="H119" s="487"/>
      <c r="I119" s="487"/>
      <c r="J119" s="487"/>
      <c r="K119" s="487"/>
      <c r="L119" s="487"/>
      <c r="M119" s="487"/>
      <c r="N119" s="487"/>
      <c r="O119" s="487"/>
      <c r="P119" s="487"/>
      <c r="Q119" s="488"/>
    </row>
    <row r="120" spans="2:17" ht="49.5" customHeight="1">
      <c r="B120" s="17"/>
      <c r="C120" s="364" t="s">
        <v>273</v>
      </c>
      <c r="D120" s="365"/>
      <c r="E120" s="365"/>
      <c r="F120" s="365"/>
      <c r="G120" s="365"/>
      <c r="H120" s="365"/>
      <c r="I120" s="365"/>
      <c r="J120" s="365"/>
      <c r="K120" s="365"/>
      <c r="L120" s="365"/>
      <c r="M120" s="365"/>
      <c r="N120" s="365"/>
      <c r="O120" s="365"/>
      <c r="P120" s="366"/>
      <c r="Q120" s="17"/>
    </row>
    <row r="121" spans="2:17" ht="39.75" customHeight="1">
      <c r="B121" s="17"/>
      <c r="C121" s="367"/>
      <c r="D121" s="420"/>
      <c r="E121" s="420"/>
      <c r="F121" s="420"/>
      <c r="G121" s="420"/>
      <c r="H121" s="420"/>
      <c r="I121" s="420"/>
      <c r="J121" s="420"/>
      <c r="K121" s="420"/>
      <c r="L121" s="420"/>
      <c r="M121" s="420"/>
      <c r="N121" s="420"/>
      <c r="O121" s="420"/>
      <c r="P121" s="369"/>
      <c r="Q121" s="17"/>
    </row>
    <row r="122" spans="2:17" ht="49.5" customHeight="1">
      <c r="B122" s="17"/>
      <c r="C122" s="367"/>
      <c r="D122" s="420"/>
      <c r="E122" s="420"/>
      <c r="F122" s="420"/>
      <c r="G122" s="420"/>
      <c r="H122" s="420"/>
      <c r="I122" s="420"/>
      <c r="J122" s="420"/>
      <c r="K122" s="420"/>
      <c r="L122" s="420"/>
      <c r="M122" s="420"/>
      <c r="N122" s="420"/>
      <c r="O122" s="420"/>
      <c r="P122" s="369"/>
      <c r="Q122" s="17"/>
    </row>
    <row r="123" spans="2:17" ht="49.5" customHeight="1">
      <c r="B123" s="17"/>
      <c r="C123" s="370"/>
      <c r="D123" s="371"/>
      <c r="E123" s="371"/>
      <c r="F123" s="371"/>
      <c r="G123" s="371"/>
      <c r="H123" s="371"/>
      <c r="I123" s="371"/>
      <c r="J123" s="371"/>
      <c r="K123" s="371"/>
      <c r="L123" s="371"/>
      <c r="M123" s="371"/>
      <c r="N123" s="371"/>
      <c r="O123" s="371"/>
      <c r="P123" s="372"/>
      <c r="Q123" s="17"/>
    </row>
    <row r="124" spans="2:17" ht="4.5" customHeight="1">
      <c r="B124" s="268"/>
      <c r="C124" s="269"/>
      <c r="D124" s="269"/>
      <c r="E124" s="269"/>
      <c r="F124" s="269"/>
      <c r="G124" s="269"/>
      <c r="H124" s="269"/>
      <c r="I124" s="269"/>
      <c r="J124" s="269"/>
      <c r="K124" s="269"/>
      <c r="L124" s="269"/>
      <c r="M124" s="269"/>
      <c r="N124" s="269"/>
      <c r="O124" s="269"/>
      <c r="P124" s="269"/>
      <c r="Q124" s="268"/>
    </row>
    <row r="125" spans="2:17" ht="26.25" customHeight="1">
      <c r="B125" s="126"/>
      <c r="C125" s="128"/>
      <c r="D125" s="128"/>
      <c r="E125" s="128"/>
      <c r="F125" s="128"/>
      <c r="G125" s="128"/>
      <c r="H125" s="128"/>
      <c r="I125" s="128"/>
      <c r="J125" s="128"/>
      <c r="K125" s="128"/>
      <c r="L125" s="128"/>
      <c r="M125" s="128"/>
      <c r="N125" s="128"/>
      <c r="O125" s="128"/>
      <c r="P125" s="128"/>
      <c r="Q125" s="127"/>
    </row>
    <row r="126" spans="2:17" ht="15.75" customHeight="1">
      <c r="B126" s="323" t="s">
        <v>10</v>
      </c>
      <c r="C126" s="266"/>
      <c r="D126" s="266"/>
      <c r="E126" s="266"/>
      <c r="F126" s="266"/>
      <c r="G126" s="266"/>
      <c r="H126" s="266"/>
      <c r="I126" s="266"/>
      <c r="J126" s="266"/>
      <c r="K126" s="266"/>
      <c r="L126" s="266"/>
      <c r="M126" s="266"/>
      <c r="N126" s="266"/>
      <c r="O126" s="266"/>
      <c r="P126" s="266"/>
      <c r="Q126" s="324"/>
    </row>
    <row r="127" spans="2:17" ht="39.75" customHeight="1">
      <c r="B127" s="282"/>
      <c r="C127" s="259" t="s">
        <v>57</v>
      </c>
      <c r="D127" s="260"/>
      <c r="E127" s="260"/>
      <c r="F127" s="260"/>
      <c r="G127" s="260"/>
      <c r="H127" s="261"/>
      <c r="I127" s="283" t="s">
        <v>13</v>
      </c>
      <c r="J127" s="285"/>
      <c r="K127" s="181">
        <v>2012</v>
      </c>
      <c r="L127" s="181">
        <v>2013</v>
      </c>
      <c r="M127" s="181">
        <v>2014</v>
      </c>
      <c r="N127" s="181">
        <v>2015</v>
      </c>
      <c r="O127" s="181">
        <v>2016</v>
      </c>
      <c r="P127" s="181">
        <v>2017</v>
      </c>
      <c r="Q127" s="268"/>
    </row>
    <row r="128" spans="2:17" ht="24.75" customHeight="1">
      <c r="B128" s="282"/>
      <c r="C128" s="259" t="s">
        <v>11</v>
      </c>
      <c r="D128" s="260"/>
      <c r="E128" s="260"/>
      <c r="F128" s="260"/>
      <c r="G128" s="260"/>
      <c r="H128" s="261"/>
      <c r="I128" s="318">
        <f aca="true" t="shared" si="0" ref="I128:I133">SUM(K128:P128)</f>
        <v>0</v>
      </c>
      <c r="J128" s="319"/>
      <c r="K128" s="153">
        <f>I139</f>
        <v>0</v>
      </c>
      <c r="L128" s="153">
        <f>I148</f>
        <v>0</v>
      </c>
      <c r="M128" s="153">
        <f>I157</f>
        <v>0</v>
      </c>
      <c r="N128" s="153">
        <f>I166</f>
        <v>0</v>
      </c>
      <c r="O128" s="153">
        <f>I175</f>
        <v>0</v>
      </c>
      <c r="P128" s="153">
        <f>I184</f>
        <v>0</v>
      </c>
      <c r="Q128" s="269"/>
    </row>
    <row r="129" spans="2:17" ht="26.25" customHeight="1">
      <c r="B129" s="282"/>
      <c r="C129" s="259" t="s">
        <v>12</v>
      </c>
      <c r="D129" s="260"/>
      <c r="E129" s="260"/>
      <c r="F129" s="260"/>
      <c r="G129" s="260"/>
      <c r="H129" s="261"/>
      <c r="I129" s="318">
        <f t="shared" si="0"/>
        <v>0</v>
      </c>
      <c r="J129" s="319"/>
      <c r="K129" s="153">
        <f>I140</f>
        <v>0</v>
      </c>
      <c r="L129" s="153">
        <f>I149</f>
        <v>0</v>
      </c>
      <c r="M129" s="153">
        <f>I158</f>
        <v>0</v>
      </c>
      <c r="N129" s="153">
        <f>I167</f>
        <v>0</v>
      </c>
      <c r="O129" s="153">
        <f>I176</f>
        <v>0</v>
      </c>
      <c r="P129" s="183">
        <f>I185</f>
        <v>0</v>
      </c>
      <c r="Q129" s="270"/>
    </row>
    <row r="130" spans="2:17" ht="26.25" customHeight="1">
      <c r="B130" s="282"/>
      <c r="C130" s="325" t="s">
        <v>56</v>
      </c>
      <c r="D130" s="326"/>
      <c r="E130" s="326"/>
      <c r="F130" s="326"/>
      <c r="G130" s="326"/>
      <c r="H130" s="327"/>
      <c r="I130" s="318">
        <f t="shared" si="0"/>
        <v>0</v>
      </c>
      <c r="J130" s="319"/>
      <c r="K130" s="153">
        <f>I141</f>
        <v>0</v>
      </c>
      <c r="L130" s="153">
        <f>I150</f>
        <v>0</v>
      </c>
      <c r="M130" s="153">
        <f>I159</f>
        <v>0</v>
      </c>
      <c r="N130" s="153">
        <f>I168</f>
        <v>0</v>
      </c>
      <c r="O130" s="190">
        <f>I177</f>
        <v>0</v>
      </c>
      <c r="P130" s="153">
        <f>I186</f>
        <v>0</v>
      </c>
      <c r="Q130" s="271"/>
    </row>
    <row r="131" spans="2:17" ht="26.25" customHeight="1">
      <c r="B131" s="282"/>
      <c r="C131" s="320" t="s">
        <v>62</v>
      </c>
      <c r="D131" s="321"/>
      <c r="E131" s="321"/>
      <c r="F131" s="321"/>
      <c r="G131" s="321"/>
      <c r="H131" s="322"/>
      <c r="I131" s="318">
        <f t="shared" si="0"/>
        <v>0</v>
      </c>
      <c r="J131" s="319"/>
      <c r="K131" s="153">
        <f>I142</f>
        <v>0</v>
      </c>
      <c r="L131" s="153">
        <f>I151</f>
        <v>0</v>
      </c>
      <c r="M131" s="153">
        <f>I160</f>
        <v>0</v>
      </c>
      <c r="N131" s="153">
        <f>I169</f>
        <v>0</v>
      </c>
      <c r="O131" s="190">
        <f>I178</f>
        <v>0</v>
      </c>
      <c r="P131" s="153">
        <f>I187</f>
        <v>0</v>
      </c>
      <c r="Q131" s="271"/>
    </row>
    <row r="132" spans="2:17" ht="27" customHeight="1">
      <c r="B132" s="282"/>
      <c r="C132" s="259" t="s">
        <v>143</v>
      </c>
      <c r="D132" s="260"/>
      <c r="E132" s="260"/>
      <c r="F132" s="260"/>
      <c r="G132" s="260"/>
      <c r="H132" s="261"/>
      <c r="I132" s="318">
        <f t="shared" si="0"/>
        <v>0</v>
      </c>
      <c r="J132" s="319"/>
      <c r="K132" s="182">
        <f>I143</f>
        <v>0</v>
      </c>
      <c r="L132" s="182">
        <f>I152</f>
        <v>0</v>
      </c>
      <c r="M132" s="182">
        <f>I161</f>
        <v>0</v>
      </c>
      <c r="N132" s="182">
        <f>I170</f>
        <v>0</v>
      </c>
      <c r="O132" s="190">
        <f>I179</f>
        <v>0</v>
      </c>
      <c r="P132" s="153">
        <f>I188</f>
        <v>0</v>
      </c>
      <c r="Q132" s="271"/>
    </row>
    <row r="133" spans="2:17" ht="27" customHeight="1">
      <c r="B133" s="19"/>
      <c r="C133" s="259" t="s">
        <v>0</v>
      </c>
      <c r="D133" s="260"/>
      <c r="E133" s="260"/>
      <c r="F133" s="260"/>
      <c r="G133" s="260"/>
      <c r="H133" s="261"/>
      <c r="I133" s="318">
        <f t="shared" si="0"/>
        <v>0</v>
      </c>
      <c r="J133" s="319"/>
      <c r="K133" s="182">
        <f aca="true" t="shared" si="1" ref="K133:P133">SUM(K128:K132)</f>
        <v>0</v>
      </c>
      <c r="L133" s="182">
        <f t="shared" si="1"/>
        <v>0</v>
      </c>
      <c r="M133" s="182">
        <f t="shared" si="1"/>
        <v>0</v>
      </c>
      <c r="N133" s="182">
        <f t="shared" si="1"/>
        <v>0</v>
      </c>
      <c r="O133" s="182">
        <f t="shared" si="1"/>
        <v>0</v>
      </c>
      <c r="P133" s="206">
        <f t="shared" si="1"/>
        <v>0</v>
      </c>
      <c r="Q133" s="19"/>
    </row>
    <row r="134" spans="2:17" ht="6" customHeight="1">
      <c r="B134" s="265"/>
      <c r="C134" s="266"/>
      <c r="D134" s="266"/>
      <c r="E134" s="266"/>
      <c r="F134" s="266"/>
      <c r="G134" s="266"/>
      <c r="H134" s="266"/>
      <c r="I134" s="266"/>
      <c r="J134" s="266"/>
      <c r="K134" s="266"/>
      <c r="L134" s="266"/>
      <c r="M134" s="266"/>
      <c r="N134" s="266"/>
      <c r="O134" s="266"/>
      <c r="P134" s="266"/>
      <c r="Q134" s="267"/>
    </row>
    <row r="135" spans="2:17" ht="39.75" customHeight="1">
      <c r="B135" s="192"/>
      <c r="C135" s="315" t="s">
        <v>247</v>
      </c>
      <c r="D135" s="316"/>
      <c r="E135" s="316"/>
      <c r="F135" s="316"/>
      <c r="G135" s="316"/>
      <c r="H135" s="316"/>
      <c r="I135" s="316"/>
      <c r="J135" s="316"/>
      <c r="K135" s="316"/>
      <c r="L135" s="317"/>
      <c r="M135" s="197" t="s">
        <v>238</v>
      </c>
      <c r="N135" s="197" t="s">
        <v>238</v>
      </c>
      <c r="O135" s="210" t="s">
        <v>238</v>
      </c>
      <c r="P135" s="210" t="s">
        <v>55</v>
      </c>
      <c r="Q135" s="193"/>
    </row>
    <row r="136" spans="2:17" ht="13.5" customHeight="1">
      <c r="B136" s="192" t="s">
        <v>240</v>
      </c>
      <c r="C136" s="195"/>
      <c r="D136" s="195"/>
      <c r="E136" s="195"/>
      <c r="F136" s="195"/>
      <c r="G136" s="195"/>
      <c r="H136" s="195"/>
      <c r="I136" s="195"/>
      <c r="J136" s="195"/>
      <c r="K136" s="195"/>
      <c r="L136" s="195"/>
      <c r="M136" s="194"/>
      <c r="N136" s="194"/>
      <c r="O136" s="194"/>
      <c r="P136" s="194"/>
      <c r="Q136" s="193"/>
    </row>
    <row r="137" spans="2:17" ht="13.5" customHeight="1">
      <c r="B137" s="282"/>
      <c r="C137" s="259" t="s">
        <v>57</v>
      </c>
      <c r="D137" s="260"/>
      <c r="E137" s="260"/>
      <c r="F137" s="260"/>
      <c r="G137" s="260"/>
      <c r="H137" s="261"/>
      <c r="I137" s="283" t="s">
        <v>241</v>
      </c>
      <c r="J137" s="284"/>
      <c r="K137" s="284"/>
      <c r="L137" s="285"/>
      <c r="M137" s="272">
        <v>2012</v>
      </c>
      <c r="N137" s="273"/>
      <c r="O137" s="273"/>
      <c r="P137" s="274"/>
      <c r="Q137" s="268"/>
    </row>
    <row r="138" spans="2:17" ht="13.5" customHeight="1">
      <c r="B138" s="282"/>
      <c r="C138" s="259" t="s">
        <v>144</v>
      </c>
      <c r="D138" s="260"/>
      <c r="E138" s="260"/>
      <c r="F138" s="260"/>
      <c r="G138" s="260"/>
      <c r="H138" s="260"/>
      <c r="I138" s="260"/>
      <c r="J138" s="260"/>
      <c r="K138" s="260"/>
      <c r="L138" s="261"/>
      <c r="M138" s="223" t="s">
        <v>257</v>
      </c>
      <c r="N138" s="223" t="s">
        <v>258</v>
      </c>
      <c r="O138" s="223" t="s">
        <v>259</v>
      </c>
      <c r="P138" s="223" t="s">
        <v>256</v>
      </c>
      <c r="Q138" s="269"/>
    </row>
    <row r="139" spans="2:17" ht="13.5" customHeight="1">
      <c r="B139" s="282"/>
      <c r="C139" s="259" t="s">
        <v>11</v>
      </c>
      <c r="D139" s="260"/>
      <c r="E139" s="260"/>
      <c r="F139" s="260"/>
      <c r="G139" s="260"/>
      <c r="H139" s="261"/>
      <c r="I139" s="262">
        <f>SUM(K139:P139)</f>
        <v>0</v>
      </c>
      <c r="J139" s="263"/>
      <c r="K139" s="263"/>
      <c r="L139" s="264"/>
      <c r="M139" s="196"/>
      <c r="N139" s="196"/>
      <c r="O139" s="27"/>
      <c r="P139" s="224"/>
      <c r="Q139" s="269"/>
    </row>
    <row r="140" spans="2:17" ht="13.5" customHeight="1">
      <c r="B140" s="282"/>
      <c r="C140" s="259" t="s">
        <v>12</v>
      </c>
      <c r="D140" s="260"/>
      <c r="E140" s="260"/>
      <c r="F140" s="260"/>
      <c r="G140" s="260"/>
      <c r="H140" s="261"/>
      <c r="I140" s="262">
        <f>SUM(K140:P140)</f>
        <v>0</v>
      </c>
      <c r="J140" s="263"/>
      <c r="K140" s="263"/>
      <c r="L140" s="264"/>
      <c r="M140" s="196"/>
      <c r="N140" s="196"/>
      <c r="O140" s="27"/>
      <c r="P140" s="224"/>
      <c r="Q140" s="270"/>
    </row>
    <row r="141" spans="2:17" ht="13.5" customHeight="1">
      <c r="B141" s="282"/>
      <c r="C141" s="259" t="str">
        <f>C130</f>
        <v>Nowe działanie</v>
      </c>
      <c r="D141" s="260"/>
      <c r="E141" s="260"/>
      <c r="F141" s="260"/>
      <c r="G141" s="260"/>
      <c r="H141" s="261"/>
      <c r="I141" s="262">
        <f>SUM(M141:P141)</f>
        <v>0</v>
      </c>
      <c r="J141" s="263"/>
      <c r="K141" s="263"/>
      <c r="L141" s="264"/>
      <c r="M141" s="196"/>
      <c r="N141" s="196"/>
      <c r="O141" s="120"/>
      <c r="P141" s="224"/>
      <c r="Q141" s="271"/>
    </row>
    <row r="142" spans="2:17" ht="13.5" customHeight="1">
      <c r="B142" s="282"/>
      <c r="C142" s="259" t="str">
        <f>C131</f>
        <v>Koszty pośrednie</v>
      </c>
      <c r="D142" s="260"/>
      <c r="E142" s="260"/>
      <c r="F142" s="260"/>
      <c r="G142" s="260"/>
      <c r="H142" s="261"/>
      <c r="I142" s="262">
        <f>SUM(M142:P142)</f>
        <v>0</v>
      </c>
      <c r="J142" s="263"/>
      <c r="K142" s="263"/>
      <c r="L142" s="264"/>
      <c r="M142" s="196"/>
      <c r="N142" s="196"/>
      <c r="O142" s="120"/>
      <c r="P142" s="224"/>
      <c r="Q142" s="271"/>
    </row>
    <row r="143" spans="2:17" ht="13.5" customHeight="1">
      <c r="B143" s="282"/>
      <c r="C143" s="259" t="s">
        <v>143</v>
      </c>
      <c r="D143" s="260"/>
      <c r="E143" s="260"/>
      <c r="F143" s="260"/>
      <c r="G143" s="260"/>
      <c r="H143" s="261"/>
      <c r="I143" s="262">
        <f>SUM(K143:P143)</f>
        <v>0</v>
      </c>
      <c r="J143" s="263"/>
      <c r="K143" s="263"/>
      <c r="L143" s="264"/>
      <c r="M143" s="198"/>
      <c r="N143" s="198"/>
      <c r="O143" s="207"/>
      <c r="P143" s="225"/>
      <c r="Q143" s="271"/>
    </row>
    <row r="144" spans="2:17" ht="13.5" customHeight="1">
      <c r="B144" s="126"/>
      <c r="C144" s="259" t="s">
        <v>0</v>
      </c>
      <c r="D144" s="260"/>
      <c r="E144" s="260"/>
      <c r="F144" s="260"/>
      <c r="G144" s="260"/>
      <c r="H144" s="261"/>
      <c r="I144" s="262">
        <f>SUM(I139:J143)</f>
        <v>0</v>
      </c>
      <c r="J144" s="263"/>
      <c r="K144" s="263"/>
      <c r="L144" s="264"/>
      <c r="M144" s="182">
        <f>SUM(M139:M143)</f>
        <v>0</v>
      </c>
      <c r="N144" s="182">
        <f>SUM(N139:N143)</f>
        <v>0</v>
      </c>
      <c r="O144" s="182">
        <f>SUM(O139:O143)</f>
        <v>0</v>
      </c>
      <c r="P144" s="206">
        <f>SUM(P139:P143)</f>
        <v>0</v>
      </c>
      <c r="Q144" s="19"/>
    </row>
    <row r="145" spans="2:17" ht="13.5" customHeight="1">
      <c r="B145" s="265" t="s">
        <v>242</v>
      </c>
      <c r="C145" s="266"/>
      <c r="D145" s="266"/>
      <c r="E145" s="266"/>
      <c r="F145" s="266"/>
      <c r="G145" s="266"/>
      <c r="H145" s="266"/>
      <c r="I145" s="266"/>
      <c r="J145" s="266"/>
      <c r="K145" s="266"/>
      <c r="L145" s="266"/>
      <c r="M145" s="266"/>
      <c r="N145" s="266"/>
      <c r="O145" s="266"/>
      <c r="P145" s="266"/>
      <c r="Q145" s="267"/>
    </row>
    <row r="146" spans="2:17" ht="13.5" customHeight="1">
      <c r="B146" s="282"/>
      <c r="C146" s="259" t="s">
        <v>57</v>
      </c>
      <c r="D146" s="260"/>
      <c r="E146" s="260"/>
      <c r="F146" s="260"/>
      <c r="G146" s="260"/>
      <c r="H146" s="261"/>
      <c r="I146" s="283" t="s">
        <v>241</v>
      </c>
      <c r="J146" s="284"/>
      <c r="K146" s="284"/>
      <c r="L146" s="285"/>
      <c r="M146" s="272">
        <v>2013</v>
      </c>
      <c r="N146" s="273"/>
      <c r="O146" s="273"/>
      <c r="P146" s="274"/>
      <c r="Q146" s="268"/>
    </row>
    <row r="147" spans="2:17" ht="13.5" customHeight="1">
      <c r="B147" s="282"/>
      <c r="C147" s="259" t="s">
        <v>144</v>
      </c>
      <c r="D147" s="260"/>
      <c r="E147" s="260"/>
      <c r="F147" s="260"/>
      <c r="G147" s="260"/>
      <c r="H147" s="260"/>
      <c r="I147" s="260"/>
      <c r="J147" s="260"/>
      <c r="K147" s="260"/>
      <c r="L147" s="261"/>
      <c r="M147" s="223" t="s">
        <v>257</v>
      </c>
      <c r="N147" s="223" t="s">
        <v>258</v>
      </c>
      <c r="O147" s="223" t="s">
        <v>259</v>
      </c>
      <c r="P147" s="223" t="s">
        <v>256</v>
      </c>
      <c r="Q147" s="269"/>
    </row>
    <row r="148" spans="2:17" ht="13.5" customHeight="1">
      <c r="B148" s="282"/>
      <c r="C148" s="259" t="s">
        <v>11</v>
      </c>
      <c r="D148" s="260"/>
      <c r="E148" s="260"/>
      <c r="F148" s="260"/>
      <c r="G148" s="260"/>
      <c r="H148" s="261"/>
      <c r="I148" s="262">
        <f>SUM(K148:P148)</f>
        <v>0</v>
      </c>
      <c r="J148" s="263"/>
      <c r="K148" s="263"/>
      <c r="L148" s="264"/>
      <c r="M148" s="27"/>
      <c r="N148" s="27"/>
      <c r="O148" s="27"/>
      <c r="P148" s="224"/>
      <c r="Q148" s="269"/>
    </row>
    <row r="149" spans="2:17" ht="13.5" customHeight="1">
      <c r="B149" s="282"/>
      <c r="C149" s="259" t="s">
        <v>12</v>
      </c>
      <c r="D149" s="260"/>
      <c r="E149" s="260"/>
      <c r="F149" s="260"/>
      <c r="G149" s="260"/>
      <c r="H149" s="261"/>
      <c r="I149" s="262">
        <f>SUM(K149:P149)</f>
        <v>0</v>
      </c>
      <c r="J149" s="263"/>
      <c r="K149" s="263"/>
      <c r="L149" s="264"/>
      <c r="M149" s="27"/>
      <c r="N149" s="27"/>
      <c r="O149" s="27"/>
      <c r="P149" s="224"/>
      <c r="Q149" s="270"/>
    </row>
    <row r="150" spans="2:17" ht="13.5" customHeight="1">
      <c r="B150" s="282"/>
      <c r="C150" s="259" t="str">
        <f>C130</f>
        <v>Nowe działanie</v>
      </c>
      <c r="D150" s="260"/>
      <c r="E150" s="260"/>
      <c r="F150" s="260"/>
      <c r="G150" s="260"/>
      <c r="H150" s="261"/>
      <c r="I150" s="262">
        <f>SUM(M150:P150)</f>
        <v>0</v>
      </c>
      <c r="J150" s="263"/>
      <c r="K150" s="263"/>
      <c r="L150" s="264"/>
      <c r="M150" s="27"/>
      <c r="N150" s="27"/>
      <c r="O150" s="120"/>
      <c r="P150" s="224"/>
      <c r="Q150" s="271"/>
    </row>
    <row r="151" spans="2:17" ht="13.5" customHeight="1">
      <c r="B151" s="282"/>
      <c r="C151" s="259" t="str">
        <f>C131</f>
        <v>Koszty pośrednie</v>
      </c>
      <c r="D151" s="260"/>
      <c r="E151" s="260"/>
      <c r="F151" s="260"/>
      <c r="G151" s="260"/>
      <c r="H151" s="261"/>
      <c r="I151" s="262">
        <f>SUM(M151:P151)</f>
        <v>0</v>
      </c>
      <c r="J151" s="263"/>
      <c r="K151" s="263"/>
      <c r="L151" s="264"/>
      <c r="M151" s="27"/>
      <c r="N151" s="27"/>
      <c r="O151" s="120"/>
      <c r="P151" s="224"/>
      <c r="Q151" s="271"/>
    </row>
    <row r="152" spans="2:17" ht="13.5" customHeight="1">
      <c r="B152" s="282"/>
      <c r="C152" s="259" t="s">
        <v>143</v>
      </c>
      <c r="D152" s="260"/>
      <c r="E152" s="260"/>
      <c r="F152" s="260"/>
      <c r="G152" s="260"/>
      <c r="H152" s="261"/>
      <c r="I152" s="262">
        <f>SUM(K152:P152)</f>
        <v>0</v>
      </c>
      <c r="J152" s="263"/>
      <c r="K152" s="263"/>
      <c r="L152" s="264"/>
      <c r="M152" s="58"/>
      <c r="N152" s="58"/>
      <c r="O152" s="207"/>
      <c r="P152" s="225"/>
      <c r="Q152" s="271"/>
    </row>
    <row r="153" spans="2:17" ht="13.5" customHeight="1">
      <c r="B153" s="126"/>
      <c r="C153" s="259" t="s">
        <v>0</v>
      </c>
      <c r="D153" s="260"/>
      <c r="E153" s="260"/>
      <c r="F153" s="260"/>
      <c r="G153" s="260"/>
      <c r="H153" s="261"/>
      <c r="I153" s="262">
        <f>SUM(I148:J152)</f>
        <v>0</v>
      </c>
      <c r="J153" s="263"/>
      <c r="K153" s="263"/>
      <c r="L153" s="264"/>
      <c r="M153" s="182">
        <f>SUM(M148:M152)</f>
        <v>0</v>
      </c>
      <c r="N153" s="182">
        <f>SUM(N148:N152)</f>
        <v>0</v>
      </c>
      <c r="O153" s="182">
        <f>SUM(O148:O152)</f>
        <v>0</v>
      </c>
      <c r="P153" s="206">
        <f>SUM(P148:P152)</f>
        <v>0</v>
      </c>
      <c r="Q153" s="19"/>
    </row>
    <row r="154" spans="2:17" ht="13.5" customHeight="1">
      <c r="B154" s="265" t="s">
        <v>243</v>
      </c>
      <c r="C154" s="266"/>
      <c r="D154" s="266"/>
      <c r="E154" s="266"/>
      <c r="F154" s="266"/>
      <c r="G154" s="266"/>
      <c r="H154" s="266"/>
      <c r="I154" s="266"/>
      <c r="J154" s="266"/>
      <c r="K154" s="266"/>
      <c r="L154" s="266"/>
      <c r="M154" s="266"/>
      <c r="N154" s="266"/>
      <c r="O154" s="266"/>
      <c r="P154" s="266"/>
      <c r="Q154" s="267"/>
    </row>
    <row r="155" spans="2:17" ht="13.5" customHeight="1">
      <c r="B155" s="282"/>
      <c r="C155" s="259" t="s">
        <v>57</v>
      </c>
      <c r="D155" s="260"/>
      <c r="E155" s="260"/>
      <c r="F155" s="260"/>
      <c r="G155" s="260"/>
      <c r="H155" s="261"/>
      <c r="I155" s="283" t="s">
        <v>241</v>
      </c>
      <c r="J155" s="284"/>
      <c r="K155" s="284"/>
      <c r="L155" s="285"/>
      <c r="M155" s="272">
        <v>2014</v>
      </c>
      <c r="N155" s="273"/>
      <c r="O155" s="273"/>
      <c r="P155" s="274"/>
      <c r="Q155" s="268"/>
    </row>
    <row r="156" spans="2:17" ht="13.5" customHeight="1">
      <c r="B156" s="282"/>
      <c r="C156" s="259" t="s">
        <v>144</v>
      </c>
      <c r="D156" s="260"/>
      <c r="E156" s="260"/>
      <c r="F156" s="260"/>
      <c r="G156" s="260"/>
      <c r="H156" s="260"/>
      <c r="I156" s="260"/>
      <c r="J156" s="260"/>
      <c r="K156" s="260"/>
      <c r="L156" s="261"/>
      <c r="M156" s="223" t="s">
        <v>257</v>
      </c>
      <c r="N156" s="223" t="s">
        <v>258</v>
      </c>
      <c r="O156" s="223" t="s">
        <v>259</v>
      </c>
      <c r="P156" s="223" t="s">
        <v>256</v>
      </c>
      <c r="Q156" s="269"/>
    </row>
    <row r="157" spans="2:17" ht="13.5" customHeight="1">
      <c r="B157" s="282"/>
      <c r="C157" s="259" t="s">
        <v>11</v>
      </c>
      <c r="D157" s="260"/>
      <c r="E157" s="260"/>
      <c r="F157" s="260"/>
      <c r="G157" s="260"/>
      <c r="H157" s="261"/>
      <c r="I157" s="262">
        <f>SUM(K157:P157)</f>
        <v>0</v>
      </c>
      <c r="J157" s="263"/>
      <c r="K157" s="263"/>
      <c r="L157" s="264"/>
      <c r="M157" s="27"/>
      <c r="N157" s="27"/>
      <c r="O157" s="27"/>
      <c r="P157" s="224"/>
      <c r="Q157" s="269"/>
    </row>
    <row r="158" spans="2:17" ht="13.5" customHeight="1">
      <c r="B158" s="282"/>
      <c r="C158" s="259" t="s">
        <v>12</v>
      </c>
      <c r="D158" s="260"/>
      <c r="E158" s="260"/>
      <c r="F158" s="260"/>
      <c r="G158" s="260"/>
      <c r="H158" s="261"/>
      <c r="I158" s="262">
        <f>SUM(K158:P158)</f>
        <v>0</v>
      </c>
      <c r="J158" s="263"/>
      <c r="K158" s="263"/>
      <c r="L158" s="264"/>
      <c r="M158" s="27"/>
      <c r="N158" s="27"/>
      <c r="O158" s="27"/>
      <c r="P158" s="224"/>
      <c r="Q158" s="270"/>
    </row>
    <row r="159" spans="2:17" ht="13.5" customHeight="1">
      <c r="B159" s="282"/>
      <c r="C159" s="259" t="str">
        <f>C130</f>
        <v>Nowe działanie</v>
      </c>
      <c r="D159" s="260"/>
      <c r="E159" s="260"/>
      <c r="F159" s="260"/>
      <c r="G159" s="260"/>
      <c r="H159" s="261"/>
      <c r="I159" s="262">
        <f>SUM(M159:P159)</f>
        <v>0</v>
      </c>
      <c r="J159" s="263"/>
      <c r="K159" s="263"/>
      <c r="L159" s="264"/>
      <c r="M159" s="27"/>
      <c r="N159" s="27"/>
      <c r="O159" s="120"/>
      <c r="P159" s="224"/>
      <c r="Q159" s="271"/>
    </row>
    <row r="160" spans="2:17" ht="13.5" customHeight="1">
      <c r="B160" s="282"/>
      <c r="C160" s="259" t="str">
        <f>C131</f>
        <v>Koszty pośrednie</v>
      </c>
      <c r="D160" s="260"/>
      <c r="E160" s="260"/>
      <c r="F160" s="260"/>
      <c r="G160" s="260"/>
      <c r="H160" s="261"/>
      <c r="I160" s="262">
        <f>SUM(M160:P160)</f>
        <v>0</v>
      </c>
      <c r="J160" s="263"/>
      <c r="K160" s="263"/>
      <c r="L160" s="264"/>
      <c r="M160" s="27"/>
      <c r="N160" s="27"/>
      <c r="O160" s="120"/>
      <c r="P160" s="224"/>
      <c r="Q160" s="271"/>
    </row>
    <row r="161" spans="2:17" ht="13.5" customHeight="1">
      <c r="B161" s="282"/>
      <c r="C161" s="259" t="s">
        <v>143</v>
      </c>
      <c r="D161" s="260"/>
      <c r="E161" s="260"/>
      <c r="F161" s="260"/>
      <c r="G161" s="260"/>
      <c r="H161" s="261"/>
      <c r="I161" s="262">
        <f>SUM(K161:P161)</f>
        <v>0</v>
      </c>
      <c r="J161" s="263"/>
      <c r="K161" s="263"/>
      <c r="L161" s="264"/>
      <c r="M161" s="58"/>
      <c r="N161" s="58"/>
      <c r="O161" s="207"/>
      <c r="P161" s="225"/>
      <c r="Q161" s="271"/>
    </row>
    <row r="162" spans="2:17" ht="13.5" customHeight="1">
      <c r="B162" s="126"/>
      <c r="C162" s="259" t="s">
        <v>0</v>
      </c>
      <c r="D162" s="260"/>
      <c r="E162" s="260"/>
      <c r="F162" s="260"/>
      <c r="G162" s="260"/>
      <c r="H162" s="261"/>
      <c r="I162" s="262">
        <f>SUM(I157:J161)</f>
        <v>0</v>
      </c>
      <c r="J162" s="263"/>
      <c r="K162" s="263"/>
      <c r="L162" s="264"/>
      <c r="M162" s="182">
        <f>SUM(M157:M161)</f>
        <v>0</v>
      </c>
      <c r="N162" s="182">
        <f>SUM(N157:N161)</f>
        <v>0</v>
      </c>
      <c r="O162" s="182">
        <f>SUM(O157:O161)</f>
        <v>0</v>
      </c>
      <c r="P162" s="206">
        <f>SUM(P157:P161)</f>
        <v>0</v>
      </c>
      <c r="Q162" s="19"/>
    </row>
    <row r="163" spans="2:17" ht="13.5" customHeight="1">
      <c r="B163" s="265" t="s">
        <v>244</v>
      </c>
      <c r="C163" s="266"/>
      <c r="D163" s="266"/>
      <c r="E163" s="266"/>
      <c r="F163" s="266"/>
      <c r="G163" s="266"/>
      <c r="H163" s="266"/>
      <c r="I163" s="266"/>
      <c r="J163" s="266"/>
      <c r="K163" s="266"/>
      <c r="L163" s="266"/>
      <c r="M163" s="266"/>
      <c r="N163" s="266"/>
      <c r="O163" s="266"/>
      <c r="P163" s="266"/>
      <c r="Q163" s="267"/>
    </row>
    <row r="164" spans="2:17" ht="13.5" customHeight="1">
      <c r="B164" s="282"/>
      <c r="C164" s="259" t="s">
        <v>57</v>
      </c>
      <c r="D164" s="260"/>
      <c r="E164" s="260"/>
      <c r="F164" s="260"/>
      <c r="G164" s="260"/>
      <c r="H164" s="261"/>
      <c r="I164" s="283" t="s">
        <v>241</v>
      </c>
      <c r="J164" s="284"/>
      <c r="K164" s="284"/>
      <c r="L164" s="285"/>
      <c r="M164" s="272">
        <v>2015</v>
      </c>
      <c r="N164" s="273"/>
      <c r="O164" s="273"/>
      <c r="P164" s="274"/>
      <c r="Q164" s="268"/>
    </row>
    <row r="165" spans="2:17" ht="13.5" customHeight="1">
      <c r="B165" s="282"/>
      <c r="C165" s="259" t="s">
        <v>144</v>
      </c>
      <c r="D165" s="260"/>
      <c r="E165" s="260"/>
      <c r="F165" s="260"/>
      <c r="G165" s="260"/>
      <c r="H165" s="260"/>
      <c r="I165" s="260"/>
      <c r="J165" s="260"/>
      <c r="K165" s="260"/>
      <c r="L165" s="261"/>
      <c r="M165" s="223" t="s">
        <v>257</v>
      </c>
      <c r="N165" s="223" t="s">
        <v>258</v>
      </c>
      <c r="O165" s="223" t="s">
        <v>259</v>
      </c>
      <c r="P165" s="223" t="s">
        <v>256</v>
      </c>
      <c r="Q165" s="269"/>
    </row>
    <row r="166" spans="2:17" ht="13.5" customHeight="1">
      <c r="B166" s="282"/>
      <c r="C166" s="259" t="s">
        <v>11</v>
      </c>
      <c r="D166" s="260"/>
      <c r="E166" s="260"/>
      <c r="F166" s="260"/>
      <c r="G166" s="260"/>
      <c r="H166" s="261"/>
      <c r="I166" s="262">
        <f>SUM(K166:P166)</f>
        <v>0</v>
      </c>
      <c r="J166" s="263"/>
      <c r="K166" s="263"/>
      <c r="L166" s="264"/>
      <c r="M166" s="27"/>
      <c r="N166" s="27"/>
      <c r="O166" s="27"/>
      <c r="P166" s="224"/>
      <c r="Q166" s="269"/>
    </row>
    <row r="167" spans="2:17" ht="13.5" customHeight="1">
      <c r="B167" s="282"/>
      <c r="C167" s="259" t="s">
        <v>12</v>
      </c>
      <c r="D167" s="260"/>
      <c r="E167" s="260"/>
      <c r="F167" s="260"/>
      <c r="G167" s="260"/>
      <c r="H167" s="261"/>
      <c r="I167" s="262">
        <f>SUM(K167:P167)</f>
        <v>0</v>
      </c>
      <c r="J167" s="263"/>
      <c r="K167" s="263"/>
      <c r="L167" s="264"/>
      <c r="M167" s="27"/>
      <c r="N167" s="27"/>
      <c r="O167" s="27"/>
      <c r="P167" s="224"/>
      <c r="Q167" s="270"/>
    </row>
    <row r="168" spans="2:17" ht="13.5" customHeight="1">
      <c r="B168" s="282"/>
      <c r="C168" s="259" t="str">
        <f>C130</f>
        <v>Nowe działanie</v>
      </c>
      <c r="D168" s="260"/>
      <c r="E168" s="260"/>
      <c r="F168" s="260"/>
      <c r="G168" s="260"/>
      <c r="H168" s="261"/>
      <c r="I168" s="262">
        <f>SUM(M168:P168)</f>
        <v>0</v>
      </c>
      <c r="J168" s="263"/>
      <c r="K168" s="263"/>
      <c r="L168" s="264"/>
      <c r="M168" s="27"/>
      <c r="N168" s="27"/>
      <c r="O168" s="120"/>
      <c r="P168" s="224"/>
      <c r="Q168" s="271"/>
    </row>
    <row r="169" spans="2:17" ht="13.5" customHeight="1">
      <c r="B169" s="282"/>
      <c r="C169" s="259" t="str">
        <f>C131</f>
        <v>Koszty pośrednie</v>
      </c>
      <c r="D169" s="260"/>
      <c r="E169" s="260"/>
      <c r="F169" s="260"/>
      <c r="G169" s="260"/>
      <c r="H169" s="261"/>
      <c r="I169" s="262">
        <f>SUM(M169:P169)</f>
        <v>0</v>
      </c>
      <c r="J169" s="263"/>
      <c r="K169" s="263"/>
      <c r="L169" s="264"/>
      <c r="M169" s="27"/>
      <c r="N169" s="27"/>
      <c r="O169" s="120"/>
      <c r="P169" s="224"/>
      <c r="Q169" s="271"/>
    </row>
    <row r="170" spans="2:17" ht="13.5" customHeight="1">
      <c r="B170" s="282"/>
      <c r="C170" s="259" t="s">
        <v>143</v>
      </c>
      <c r="D170" s="260"/>
      <c r="E170" s="260"/>
      <c r="F170" s="260"/>
      <c r="G170" s="260"/>
      <c r="H170" s="261"/>
      <c r="I170" s="262">
        <f>SUM(K170:P170)</f>
        <v>0</v>
      </c>
      <c r="J170" s="263"/>
      <c r="K170" s="263"/>
      <c r="L170" s="264"/>
      <c r="M170" s="58"/>
      <c r="N170" s="58"/>
      <c r="O170" s="207"/>
      <c r="P170" s="225"/>
      <c r="Q170" s="271"/>
    </row>
    <row r="171" spans="2:17" ht="13.5" customHeight="1">
      <c r="B171" s="126"/>
      <c r="C171" s="259" t="s">
        <v>0</v>
      </c>
      <c r="D171" s="260"/>
      <c r="E171" s="260"/>
      <c r="F171" s="260"/>
      <c r="G171" s="260"/>
      <c r="H171" s="261"/>
      <c r="I171" s="262">
        <f>SUM(I166:J170)</f>
        <v>0</v>
      </c>
      <c r="J171" s="263"/>
      <c r="K171" s="263"/>
      <c r="L171" s="264"/>
      <c r="M171" s="182">
        <f>SUM(M166:M170)</f>
        <v>0</v>
      </c>
      <c r="N171" s="182">
        <f>SUM(N166:N170)</f>
        <v>0</v>
      </c>
      <c r="O171" s="182">
        <f>SUM(O166:O170)</f>
        <v>0</v>
      </c>
      <c r="P171" s="206">
        <f>SUM(P166:P170)</f>
        <v>0</v>
      </c>
      <c r="Q171" s="19"/>
    </row>
    <row r="172" spans="2:17" ht="13.5" customHeight="1">
      <c r="B172" s="265" t="s">
        <v>245</v>
      </c>
      <c r="C172" s="266"/>
      <c r="D172" s="266"/>
      <c r="E172" s="266"/>
      <c r="F172" s="266"/>
      <c r="G172" s="266"/>
      <c r="H172" s="266"/>
      <c r="I172" s="266"/>
      <c r="J172" s="266"/>
      <c r="K172" s="266"/>
      <c r="L172" s="266"/>
      <c r="M172" s="266"/>
      <c r="N172" s="266"/>
      <c r="O172" s="266"/>
      <c r="P172" s="266"/>
      <c r="Q172" s="267"/>
    </row>
    <row r="173" spans="2:17" ht="13.5" customHeight="1">
      <c r="B173" s="282"/>
      <c r="C173" s="259" t="s">
        <v>57</v>
      </c>
      <c r="D173" s="260"/>
      <c r="E173" s="260"/>
      <c r="F173" s="260"/>
      <c r="G173" s="260"/>
      <c r="H173" s="261"/>
      <c r="I173" s="283" t="s">
        <v>241</v>
      </c>
      <c r="J173" s="284"/>
      <c r="K173" s="284"/>
      <c r="L173" s="285"/>
      <c r="M173" s="272">
        <v>2016</v>
      </c>
      <c r="N173" s="273"/>
      <c r="O173" s="273"/>
      <c r="P173" s="274"/>
      <c r="Q173" s="268"/>
    </row>
    <row r="174" spans="2:17" ht="13.5" customHeight="1">
      <c r="B174" s="282"/>
      <c r="C174" s="259" t="s">
        <v>144</v>
      </c>
      <c r="D174" s="260"/>
      <c r="E174" s="260"/>
      <c r="F174" s="260"/>
      <c r="G174" s="260"/>
      <c r="H174" s="260"/>
      <c r="I174" s="260"/>
      <c r="J174" s="260"/>
      <c r="K174" s="260"/>
      <c r="L174" s="261"/>
      <c r="M174" s="223" t="s">
        <v>257</v>
      </c>
      <c r="N174" s="223" t="s">
        <v>258</v>
      </c>
      <c r="O174" s="223" t="s">
        <v>259</v>
      </c>
      <c r="P174" s="223" t="s">
        <v>256</v>
      </c>
      <c r="Q174" s="269"/>
    </row>
    <row r="175" spans="2:17" ht="13.5" customHeight="1">
      <c r="B175" s="282"/>
      <c r="C175" s="259" t="s">
        <v>11</v>
      </c>
      <c r="D175" s="260"/>
      <c r="E175" s="260"/>
      <c r="F175" s="260"/>
      <c r="G175" s="260"/>
      <c r="H175" s="261"/>
      <c r="I175" s="262">
        <f>SUM(K175:P175)</f>
        <v>0</v>
      </c>
      <c r="J175" s="263"/>
      <c r="K175" s="263"/>
      <c r="L175" s="264"/>
      <c r="M175" s="27"/>
      <c r="N175" s="27"/>
      <c r="O175" s="27"/>
      <c r="P175" s="224"/>
      <c r="Q175" s="269"/>
    </row>
    <row r="176" spans="2:17" ht="13.5" customHeight="1">
      <c r="B176" s="282"/>
      <c r="C176" s="259" t="s">
        <v>12</v>
      </c>
      <c r="D176" s="260"/>
      <c r="E176" s="260"/>
      <c r="F176" s="260"/>
      <c r="G176" s="260"/>
      <c r="H176" s="261"/>
      <c r="I176" s="262">
        <f>SUM(K176:P176)</f>
        <v>0</v>
      </c>
      <c r="J176" s="263"/>
      <c r="K176" s="263"/>
      <c r="L176" s="264"/>
      <c r="M176" s="27"/>
      <c r="N176" s="27"/>
      <c r="O176" s="27"/>
      <c r="P176" s="224"/>
      <c r="Q176" s="271"/>
    </row>
    <row r="177" spans="2:17" ht="13.5" customHeight="1">
      <c r="B177" s="126"/>
      <c r="C177" s="259" t="str">
        <f>C130</f>
        <v>Nowe działanie</v>
      </c>
      <c r="D177" s="260"/>
      <c r="E177" s="260"/>
      <c r="F177" s="260"/>
      <c r="G177" s="260"/>
      <c r="H177" s="261"/>
      <c r="I177" s="262">
        <f>SUM(M177:P177)</f>
        <v>0</v>
      </c>
      <c r="J177" s="263"/>
      <c r="K177" s="263"/>
      <c r="L177" s="264"/>
      <c r="M177" s="27"/>
      <c r="N177" s="27"/>
      <c r="O177" s="120"/>
      <c r="P177" s="224"/>
      <c r="Q177" s="127"/>
    </row>
    <row r="178" spans="2:17" ht="13.5" customHeight="1">
      <c r="B178" s="126"/>
      <c r="C178" s="259" t="str">
        <f>C131</f>
        <v>Koszty pośrednie</v>
      </c>
      <c r="D178" s="260"/>
      <c r="E178" s="260"/>
      <c r="F178" s="260"/>
      <c r="G178" s="260"/>
      <c r="H178" s="261"/>
      <c r="I178" s="262">
        <f>SUM(M178:P178)</f>
        <v>0</v>
      </c>
      <c r="J178" s="263"/>
      <c r="K178" s="263"/>
      <c r="L178" s="264"/>
      <c r="M178" s="27"/>
      <c r="N178" s="27"/>
      <c r="O178" s="120"/>
      <c r="P178" s="224"/>
      <c r="Q178" s="127"/>
    </row>
    <row r="179" spans="2:17" ht="13.5" customHeight="1">
      <c r="B179" s="126"/>
      <c r="C179" s="259" t="s">
        <v>143</v>
      </c>
      <c r="D179" s="260"/>
      <c r="E179" s="260"/>
      <c r="F179" s="260"/>
      <c r="G179" s="260"/>
      <c r="H179" s="261"/>
      <c r="I179" s="262">
        <f>SUM(K179:P179)</f>
        <v>0</v>
      </c>
      <c r="J179" s="263"/>
      <c r="K179" s="263"/>
      <c r="L179" s="264"/>
      <c r="M179" s="58"/>
      <c r="N179" s="58"/>
      <c r="O179" s="207"/>
      <c r="P179" s="225"/>
      <c r="Q179" s="127"/>
    </row>
    <row r="180" spans="2:17" ht="13.5" customHeight="1">
      <c r="B180" s="126"/>
      <c r="C180" s="259" t="s">
        <v>0</v>
      </c>
      <c r="D180" s="260"/>
      <c r="E180" s="260"/>
      <c r="F180" s="260"/>
      <c r="G180" s="260"/>
      <c r="H180" s="261"/>
      <c r="I180" s="262">
        <f>SUM(I175:L179)</f>
        <v>0</v>
      </c>
      <c r="J180" s="263"/>
      <c r="K180" s="263"/>
      <c r="L180" s="264"/>
      <c r="M180" s="182">
        <f>SUM(M175:M179)</f>
        <v>0</v>
      </c>
      <c r="N180" s="182">
        <f>SUM(N175:N179)</f>
        <v>0</v>
      </c>
      <c r="O180" s="182">
        <f>SUM(O175:O179)</f>
        <v>0</v>
      </c>
      <c r="P180" s="206">
        <f>SUM(P175:P179)</f>
        <v>0</v>
      </c>
      <c r="Q180" s="19"/>
    </row>
    <row r="181" spans="2:17" ht="13.5" customHeight="1">
      <c r="B181" s="265" t="s">
        <v>246</v>
      </c>
      <c r="C181" s="266"/>
      <c r="D181" s="266"/>
      <c r="E181" s="266"/>
      <c r="F181" s="266"/>
      <c r="G181" s="266"/>
      <c r="H181" s="266"/>
      <c r="I181" s="266"/>
      <c r="J181" s="266"/>
      <c r="K181" s="266"/>
      <c r="L181" s="266"/>
      <c r="M181" s="266"/>
      <c r="N181" s="266"/>
      <c r="O181" s="266"/>
      <c r="P181" s="266"/>
      <c r="Q181" s="267"/>
    </row>
    <row r="182" spans="2:17" ht="13.5" customHeight="1">
      <c r="B182" s="282"/>
      <c r="C182" s="259" t="s">
        <v>57</v>
      </c>
      <c r="D182" s="260"/>
      <c r="E182" s="260"/>
      <c r="F182" s="260"/>
      <c r="G182" s="260"/>
      <c r="H182" s="261"/>
      <c r="I182" s="283" t="s">
        <v>241</v>
      </c>
      <c r="J182" s="284"/>
      <c r="K182" s="284"/>
      <c r="L182" s="285"/>
      <c r="M182" s="272">
        <v>2017</v>
      </c>
      <c r="N182" s="273"/>
      <c r="O182" s="273"/>
      <c r="P182" s="274"/>
      <c r="Q182" s="268"/>
    </row>
    <row r="183" spans="2:17" ht="13.5" customHeight="1">
      <c r="B183" s="282"/>
      <c r="C183" s="259" t="s">
        <v>144</v>
      </c>
      <c r="D183" s="260"/>
      <c r="E183" s="260"/>
      <c r="F183" s="260"/>
      <c r="G183" s="260"/>
      <c r="H183" s="260"/>
      <c r="I183" s="260"/>
      <c r="J183" s="260"/>
      <c r="K183" s="260"/>
      <c r="L183" s="261"/>
      <c r="M183" s="18"/>
      <c r="N183" s="18"/>
      <c r="O183" s="18"/>
      <c r="P183" s="223" t="s">
        <v>256</v>
      </c>
      <c r="Q183" s="269"/>
    </row>
    <row r="184" spans="2:17" ht="13.5" customHeight="1">
      <c r="B184" s="282"/>
      <c r="C184" s="259" t="s">
        <v>11</v>
      </c>
      <c r="D184" s="260"/>
      <c r="E184" s="260"/>
      <c r="F184" s="260"/>
      <c r="G184" s="260"/>
      <c r="H184" s="261"/>
      <c r="I184" s="262">
        <f>SUM(K184:P184)</f>
        <v>0</v>
      </c>
      <c r="J184" s="263"/>
      <c r="K184" s="263"/>
      <c r="L184" s="264"/>
      <c r="M184" s="27"/>
      <c r="N184" s="27"/>
      <c r="O184" s="27"/>
      <c r="P184" s="224"/>
      <c r="Q184" s="269"/>
    </row>
    <row r="185" spans="2:17" ht="13.5" customHeight="1">
      <c r="B185" s="282"/>
      <c r="C185" s="259" t="s">
        <v>12</v>
      </c>
      <c r="D185" s="260"/>
      <c r="E185" s="260"/>
      <c r="F185" s="260"/>
      <c r="G185" s="260"/>
      <c r="H185" s="261"/>
      <c r="I185" s="262">
        <f>SUM(K185:P185)</f>
        <v>0</v>
      </c>
      <c r="J185" s="263"/>
      <c r="K185" s="263"/>
      <c r="L185" s="264"/>
      <c r="M185" s="27"/>
      <c r="N185" s="27"/>
      <c r="O185" s="27"/>
      <c r="P185" s="224"/>
      <c r="Q185" s="271"/>
    </row>
    <row r="186" spans="2:17" ht="13.5" customHeight="1">
      <c r="B186" s="126"/>
      <c r="C186" s="259" t="str">
        <f>C130</f>
        <v>Nowe działanie</v>
      </c>
      <c r="D186" s="260"/>
      <c r="E186" s="260"/>
      <c r="F186" s="260"/>
      <c r="G186" s="260"/>
      <c r="H186" s="261"/>
      <c r="I186" s="262">
        <f>SUM(M186:P186)</f>
        <v>0</v>
      </c>
      <c r="J186" s="263"/>
      <c r="K186" s="263"/>
      <c r="L186" s="264"/>
      <c r="M186" s="27"/>
      <c r="N186" s="27"/>
      <c r="O186" s="120"/>
      <c r="P186" s="224"/>
      <c r="Q186" s="127"/>
    </row>
    <row r="187" spans="2:17" ht="13.5" customHeight="1">
      <c r="B187" s="126"/>
      <c r="C187" s="259" t="str">
        <f>C131</f>
        <v>Koszty pośrednie</v>
      </c>
      <c r="D187" s="260"/>
      <c r="E187" s="260"/>
      <c r="F187" s="260"/>
      <c r="G187" s="260"/>
      <c r="H187" s="261"/>
      <c r="I187" s="262">
        <f>SUM(M187:P187)</f>
        <v>0</v>
      </c>
      <c r="J187" s="263"/>
      <c r="K187" s="263"/>
      <c r="L187" s="264"/>
      <c r="M187" s="27"/>
      <c r="N187" s="27"/>
      <c r="O187" s="120"/>
      <c r="P187" s="224"/>
      <c r="Q187" s="127"/>
    </row>
    <row r="188" spans="2:17" ht="13.5" customHeight="1">
      <c r="B188" s="126"/>
      <c r="C188" s="259" t="s">
        <v>143</v>
      </c>
      <c r="D188" s="260"/>
      <c r="E188" s="260"/>
      <c r="F188" s="260"/>
      <c r="G188" s="260"/>
      <c r="H188" s="261"/>
      <c r="I188" s="262">
        <f>SUM(K188:P188)</f>
        <v>0</v>
      </c>
      <c r="J188" s="263"/>
      <c r="K188" s="263"/>
      <c r="L188" s="264"/>
      <c r="M188" s="58"/>
      <c r="N188" s="58"/>
      <c r="O188" s="207"/>
      <c r="P188" s="225"/>
      <c r="Q188" s="127"/>
    </row>
    <row r="189" spans="2:17" ht="13.5" customHeight="1">
      <c r="B189" s="126"/>
      <c r="C189" s="259" t="s">
        <v>0</v>
      </c>
      <c r="D189" s="260"/>
      <c r="E189" s="260"/>
      <c r="F189" s="260"/>
      <c r="G189" s="260"/>
      <c r="H189" s="261"/>
      <c r="I189" s="262">
        <f>SUM(I184:L188)</f>
        <v>0</v>
      </c>
      <c r="J189" s="263"/>
      <c r="K189" s="263"/>
      <c r="L189" s="264"/>
      <c r="M189" s="182">
        <f>SUM(M184:M188)</f>
        <v>0</v>
      </c>
      <c r="N189" s="182">
        <f>SUM(N184:N188)</f>
        <v>0</v>
      </c>
      <c r="O189" s="182">
        <f>SUM(O184:O188)</f>
        <v>0</v>
      </c>
      <c r="P189" s="206">
        <f>SUM(P184:P188)</f>
        <v>0</v>
      </c>
      <c r="Q189" s="19"/>
    </row>
    <row r="190" spans="2:17" ht="20.25" customHeight="1">
      <c r="B190" s="298" t="s">
        <v>145</v>
      </c>
      <c r="C190" s="299"/>
      <c r="D190" s="299"/>
      <c r="E190" s="299"/>
      <c r="F190" s="299"/>
      <c r="G190" s="299"/>
      <c r="H190" s="299"/>
      <c r="I190" s="299"/>
      <c r="J190" s="299"/>
      <c r="K190" s="299"/>
      <c r="L190" s="299"/>
      <c r="M190" s="299"/>
      <c r="N190" s="299"/>
      <c r="O190" s="299"/>
      <c r="P190" s="299"/>
      <c r="Q190" s="300"/>
    </row>
    <row r="191" spans="2:17" ht="12.75">
      <c r="B191" s="301" t="s">
        <v>146</v>
      </c>
      <c r="C191" s="302"/>
      <c r="D191" s="302"/>
      <c r="E191" s="302"/>
      <c r="F191" s="302"/>
      <c r="G191" s="302"/>
      <c r="H191" s="302"/>
      <c r="I191" s="302"/>
      <c r="J191" s="302"/>
      <c r="K191" s="302"/>
      <c r="L191" s="302"/>
      <c r="M191" s="302"/>
      <c r="N191" s="302"/>
      <c r="O191" s="302"/>
      <c r="P191" s="302"/>
      <c r="Q191" s="303"/>
    </row>
    <row r="192" spans="2:17" ht="12.75">
      <c r="B192" s="40"/>
      <c r="C192" s="289" t="s">
        <v>14</v>
      </c>
      <c r="D192" s="290"/>
      <c r="E192" s="290"/>
      <c r="F192" s="290"/>
      <c r="G192" s="290"/>
      <c r="H192" s="290"/>
      <c r="I192" s="290"/>
      <c r="J192" s="291"/>
      <c r="K192" s="289" t="s">
        <v>74</v>
      </c>
      <c r="L192" s="290"/>
      <c r="M192" s="291"/>
      <c r="N192" s="289" t="s">
        <v>16</v>
      </c>
      <c r="O192" s="291"/>
      <c r="P192" s="59"/>
      <c r="Q192" s="15"/>
    </row>
    <row r="193" spans="2:17" ht="16.5" customHeight="1">
      <c r="B193" s="60"/>
      <c r="C193" s="295" t="s">
        <v>17</v>
      </c>
      <c r="D193" s="296"/>
      <c r="E193" s="296"/>
      <c r="F193" s="296"/>
      <c r="G193" s="296"/>
      <c r="H193" s="296"/>
      <c r="I193" s="296"/>
      <c r="J193" s="297"/>
      <c r="K193" s="292"/>
      <c r="L193" s="293"/>
      <c r="M193" s="294"/>
      <c r="N193" s="279">
        <f>IF(K199=0,0,K193/K199)</f>
        <v>0</v>
      </c>
      <c r="O193" s="280"/>
      <c r="P193" s="612"/>
      <c r="Q193" s="613"/>
    </row>
    <row r="194" spans="2:17" ht="16.5" customHeight="1">
      <c r="B194" s="60"/>
      <c r="C194" s="61"/>
      <c r="D194" s="61"/>
      <c r="E194" s="295" t="s">
        <v>18</v>
      </c>
      <c r="F194" s="296"/>
      <c r="G194" s="296"/>
      <c r="H194" s="296"/>
      <c r="I194" s="296"/>
      <c r="J194" s="297"/>
      <c r="K194" s="286">
        <f>K195+K198</f>
        <v>0</v>
      </c>
      <c r="L194" s="287"/>
      <c r="M194" s="288"/>
      <c r="N194" s="279">
        <f>IF(K199=0,0,K194/K199)</f>
        <v>0</v>
      </c>
      <c r="O194" s="280"/>
      <c r="P194" s="612"/>
      <c r="Q194" s="613"/>
    </row>
    <row r="195" spans="2:17" ht="32.25" customHeight="1">
      <c r="B195" s="60"/>
      <c r="C195" s="61"/>
      <c r="D195" s="61"/>
      <c r="E195" s="22"/>
      <c r="F195" s="295" t="s">
        <v>19</v>
      </c>
      <c r="G195" s="296"/>
      <c r="H195" s="296"/>
      <c r="I195" s="296"/>
      <c r="J195" s="297"/>
      <c r="K195" s="286">
        <f>K196+K197</f>
        <v>0</v>
      </c>
      <c r="L195" s="287"/>
      <c r="M195" s="288"/>
      <c r="N195" s="279">
        <f>IF(K199=0,0,K195/K199)</f>
        <v>0</v>
      </c>
      <c r="O195" s="280"/>
      <c r="P195" s="612"/>
      <c r="Q195" s="613"/>
    </row>
    <row r="196" spans="2:17" ht="16.5" customHeight="1">
      <c r="B196" s="60"/>
      <c r="C196" s="61"/>
      <c r="D196" s="61"/>
      <c r="E196" s="62"/>
      <c r="F196" s="62"/>
      <c r="G196" s="616" t="s">
        <v>20</v>
      </c>
      <c r="H196" s="617"/>
      <c r="I196" s="617"/>
      <c r="J196" s="618"/>
      <c r="K196" s="292"/>
      <c r="L196" s="293"/>
      <c r="M196" s="294"/>
      <c r="N196" s="279">
        <f>IF(K196=0,0,K196/K199)</f>
        <v>0</v>
      </c>
      <c r="O196" s="280"/>
      <c r="P196" s="612"/>
      <c r="Q196" s="613"/>
    </row>
    <row r="197" spans="2:17" ht="16.5" customHeight="1">
      <c r="B197" s="60"/>
      <c r="C197" s="61"/>
      <c r="D197" s="61"/>
      <c r="E197" s="62"/>
      <c r="F197" s="62"/>
      <c r="G197" s="616" t="s">
        <v>21</v>
      </c>
      <c r="H197" s="617"/>
      <c r="I197" s="617"/>
      <c r="J197" s="618"/>
      <c r="K197" s="292"/>
      <c r="L197" s="293"/>
      <c r="M197" s="294"/>
      <c r="N197" s="279">
        <f>IF(K199=0,0,K197/K199)</f>
        <v>0</v>
      </c>
      <c r="O197" s="280"/>
      <c r="P197" s="612"/>
      <c r="Q197" s="613"/>
    </row>
    <row r="198" spans="2:17" ht="28.5" customHeight="1">
      <c r="B198" s="60"/>
      <c r="C198" s="61"/>
      <c r="D198" s="61"/>
      <c r="E198" s="23"/>
      <c r="F198" s="295" t="s">
        <v>22</v>
      </c>
      <c r="G198" s="296"/>
      <c r="H198" s="296"/>
      <c r="I198" s="296"/>
      <c r="J198" s="297"/>
      <c r="K198" s="614"/>
      <c r="L198" s="614"/>
      <c r="M198" s="614"/>
      <c r="N198" s="579">
        <f>IF(K199=0,0,K198/K199)</f>
        <v>0</v>
      </c>
      <c r="O198" s="579"/>
      <c r="P198" s="612"/>
      <c r="Q198" s="613"/>
    </row>
    <row r="199" spans="2:17" ht="16.5" customHeight="1">
      <c r="B199" s="60"/>
      <c r="C199" s="61"/>
      <c r="D199" s="61"/>
      <c r="E199" s="615" t="s">
        <v>147</v>
      </c>
      <c r="F199" s="615"/>
      <c r="G199" s="615"/>
      <c r="H199" s="615"/>
      <c r="I199" s="615"/>
      <c r="J199" s="615"/>
      <c r="K199" s="619">
        <f>K193+K194</f>
        <v>0</v>
      </c>
      <c r="L199" s="619"/>
      <c r="M199" s="619"/>
      <c r="N199" s="579">
        <v>1</v>
      </c>
      <c r="O199" s="579"/>
      <c r="P199" s="612"/>
      <c r="Q199" s="613"/>
    </row>
    <row r="200" spans="2:17" ht="16.5" customHeight="1">
      <c r="B200" s="60"/>
      <c r="C200" s="61"/>
      <c r="D200" s="61"/>
      <c r="E200" s="615" t="s">
        <v>23</v>
      </c>
      <c r="F200" s="615"/>
      <c r="G200" s="615"/>
      <c r="H200" s="615"/>
      <c r="I200" s="615"/>
      <c r="J200" s="615"/>
      <c r="K200" s="614"/>
      <c r="L200" s="614"/>
      <c r="M200" s="614"/>
      <c r="N200" s="579">
        <f>IF(K199=0,0,K200/K199)</f>
        <v>0</v>
      </c>
      <c r="O200" s="579"/>
      <c r="P200" s="612"/>
      <c r="Q200" s="613"/>
    </row>
    <row r="201" spans="2:17" ht="16.5" customHeight="1">
      <c r="B201" s="60"/>
      <c r="C201" s="61"/>
      <c r="D201" s="61"/>
      <c r="E201" s="463" t="s">
        <v>24</v>
      </c>
      <c r="F201" s="463"/>
      <c r="G201" s="463"/>
      <c r="H201" s="463"/>
      <c r="I201" s="463"/>
      <c r="J201" s="463"/>
      <c r="K201" s="423">
        <f>K199+K200</f>
        <v>0</v>
      </c>
      <c r="L201" s="423"/>
      <c r="M201" s="423"/>
      <c r="N201" s="464">
        <f>IF(K199=0,0,K201/K199)</f>
        <v>0</v>
      </c>
      <c r="O201" s="464"/>
      <c r="P201" s="612"/>
      <c r="Q201" s="613"/>
    </row>
    <row r="202" spans="2:17" ht="7.5" customHeight="1">
      <c r="B202" s="282"/>
      <c r="C202" s="282"/>
      <c r="D202" s="282"/>
      <c r="E202" s="269"/>
      <c r="F202" s="269"/>
      <c r="G202" s="269"/>
      <c r="H202" s="269"/>
      <c r="I202" s="269"/>
      <c r="J202" s="269"/>
      <c r="K202" s="269"/>
      <c r="L202" s="269"/>
      <c r="M202" s="269"/>
      <c r="N202" s="269"/>
      <c r="O202" s="269"/>
      <c r="P202" s="282"/>
      <c r="Q202" s="282"/>
    </row>
    <row r="203" spans="2:17" ht="12.75">
      <c r="B203" s="282"/>
      <c r="C203" s="282"/>
      <c r="D203" s="282"/>
      <c r="E203" s="427" t="s">
        <v>149</v>
      </c>
      <c r="F203" s="401"/>
      <c r="G203" s="307"/>
      <c r="H203" s="307"/>
      <c r="I203" s="307"/>
      <c r="J203" s="593"/>
      <c r="K203" s="575"/>
      <c r="L203" s="575"/>
      <c r="M203" s="575"/>
      <c r="N203" s="462">
        <f>IF(K199=0,0,K203/K199)</f>
        <v>0</v>
      </c>
      <c r="O203" s="462"/>
      <c r="P203" s="282"/>
      <c r="Q203" s="282"/>
    </row>
    <row r="204" spans="2:17" ht="4.5" customHeight="1">
      <c r="B204" s="282"/>
      <c r="C204" s="282"/>
      <c r="D204" s="282"/>
      <c r="E204" s="269"/>
      <c r="F204" s="269"/>
      <c r="G204" s="269"/>
      <c r="H204" s="269"/>
      <c r="I204" s="269"/>
      <c r="J204" s="269"/>
      <c r="K204" s="269"/>
      <c r="L204" s="269"/>
      <c r="M204" s="269"/>
      <c r="N204" s="269"/>
      <c r="O204" s="269"/>
      <c r="P204" s="282"/>
      <c r="Q204" s="282"/>
    </row>
    <row r="205" spans="2:17" ht="21" customHeight="1">
      <c r="B205" s="268"/>
      <c r="C205" s="268"/>
      <c r="D205" s="268"/>
      <c r="E205" s="302" t="s">
        <v>150</v>
      </c>
      <c r="F205" s="302"/>
      <c r="G205" s="430"/>
      <c r="H205" s="430"/>
      <c r="I205" s="430"/>
      <c r="J205" s="430"/>
      <c r="K205" s="430"/>
      <c r="L205" s="430"/>
      <c r="M205" s="430"/>
      <c r="N205" s="430"/>
      <c r="O205" s="430"/>
      <c r="P205" s="268"/>
      <c r="Q205" s="268"/>
    </row>
    <row r="206" spans="2:17" ht="55.5" customHeight="1">
      <c r="B206" s="281"/>
      <c r="C206" s="281"/>
      <c r="D206" s="281"/>
      <c r="E206" s="468"/>
      <c r="F206" s="469"/>
      <c r="G206" s="469"/>
      <c r="H206" s="469"/>
      <c r="I206" s="469"/>
      <c r="J206" s="469"/>
      <c r="K206" s="469"/>
      <c r="L206" s="469"/>
      <c r="M206" s="469"/>
      <c r="N206" s="469"/>
      <c r="O206" s="470"/>
      <c r="P206" s="281"/>
      <c r="Q206" s="281"/>
    </row>
    <row r="207" spans="2:17" ht="6" customHeight="1">
      <c r="B207" s="268"/>
      <c r="C207" s="268"/>
      <c r="D207" s="268"/>
      <c r="E207" s="269"/>
      <c r="F207" s="269"/>
      <c r="G207" s="269"/>
      <c r="H207" s="269"/>
      <c r="I207" s="269"/>
      <c r="J207" s="269"/>
      <c r="K207" s="269"/>
      <c r="L207" s="269"/>
      <c r="M207" s="269"/>
      <c r="N207" s="269"/>
      <c r="O207" s="269"/>
      <c r="P207" s="268"/>
      <c r="Q207" s="268"/>
    </row>
    <row r="208" spans="2:17" ht="18" customHeight="1">
      <c r="B208" s="301" t="s">
        <v>233</v>
      </c>
      <c r="C208" s="307"/>
      <c r="D208" s="307"/>
      <c r="E208" s="307"/>
      <c r="F208" s="307"/>
      <c r="G208" s="307"/>
      <c r="H208" s="307"/>
      <c r="I208" s="307"/>
      <c r="J208" s="307"/>
      <c r="K208" s="307"/>
      <c r="L208" s="307"/>
      <c r="M208" s="307"/>
      <c r="N208" s="430"/>
      <c r="O208" s="307"/>
      <c r="P208" s="307"/>
      <c r="Q208" s="308"/>
    </row>
    <row r="209" spans="2:17" ht="24" customHeight="1">
      <c r="B209" s="268"/>
      <c r="C209" s="587"/>
      <c r="D209" s="588"/>
      <c r="E209" s="588"/>
      <c r="F209" s="588"/>
      <c r="G209" s="576"/>
      <c r="H209" s="577"/>
      <c r="I209" s="577"/>
      <c r="J209" s="577"/>
      <c r="K209" s="577"/>
      <c r="L209" s="577"/>
      <c r="M209" s="578"/>
      <c r="N209" s="465" t="s">
        <v>151</v>
      </c>
      <c r="O209" s="620" t="s">
        <v>148</v>
      </c>
      <c r="P209" s="620"/>
      <c r="Q209" s="268"/>
    </row>
    <row r="210" spans="2:17" ht="12.75" customHeight="1">
      <c r="B210" s="269"/>
      <c r="C210" s="589"/>
      <c r="D210" s="590"/>
      <c r="E210" s="590"/>
      <c r="F210" s="590"/>
      <c r="G210" s="587" t="s">
        <v>153</v>
      </c>
      <c r="H210" s="592"/>
      <c r="I210" s="428" t="s">
        <v>155</v>
      </c>
      <c r="J210" s="429"/>
      <c r="K210" s="467" t="s">
        <v>147</v>
      </c>
      <c r="L210" s="467"/>
      <c r="M210" s="467"/>
      <c r="N210" s="465"/>
      <c r="O210" s="621"/>
      <c r="P210" s="621"/>
      <c r="Q210" s="269"/>
    </row>
    <row r="211" spans="2:17" ht="13.5" customHeight="1">
      <c r="B211" s="269"/>
      <c r="C211" s="589"/>
      <c r="D211" s="590"/>
      <c r="E211" s="590"/>
      <c r="F211" s="590"/>
      <c r="G211" s="476" t="s">
        <v>154</v>
      </c>
      <c r="H211" s="477"/>
      <c r="I211" s="478" t="s">
        <v>156</v>
      </c>
      <c r="J211" s="479"/>
      <c r="K211" s="482" t="s">
        <v>157</v>
      </c>
      <c r="L211" s="482"/>
      <c r="M211" s="482"/>
      <c r="N211" s="465"/>
      <c r="O211" s="466" t="s">
        <v>152</v>
      </c>
      <c r="P211" s="466"/>
      <c r="Q211" s="269"/>
    </row>
    <row r="212" spans="2:17" ht="13.5" customHeight="1">
      <c r="B212" s="269"/>
      <c r="C212" s="476"/>
      <c r="D212" s="591"/>
      <c r="E212" s="591"/>
      <c r="F212" s="591"/>
      <c r="G212" s="480" t="s">
        <v>232</v>
      </c>
      <c r="H212" s="481"/>
      <c r="I212" s="474" t="s">
        <v>232</v>
      </c>
      <c r="J212" s="475"/>
      <c r="K212" s="480" t="s">
        <v>232</v>
      </c>
      <c r="L212" s="481"/>
      <c r="M212" s="20" t="s">
        <v>158</v>
      </c>
      <c r="N212" s="20" t="s">
        <v>232</v>
      </c>
      <c r="O212" s="465" t="s">
        <v>232</v>
      </c>
      <c r="P212" s="465"/>
      <c r="Q212" s="269"/>
    </row>
    <row r="213" spans="2:17" ht="25.5" customHeight="1">
      <c r="B213" s="269"/>
      <c r="C213" s="250" t="s">
        <v>11</v>
      </c>
      <c r="D213" s="251"/>
      <c r="E213" s="251"/>
      <c r="F213" s="252"/>
      <c r="G213" s="240"/>
      <c r="H213" s="241"/>
      <c r="I213" s="471"/>
      <c r="J213" s="241"/>
      <c r="K213" s="253">
        <f>G213+I213</f>
        <v>0</v>
      </c>
      <c r="L213" s="255"/>
      <c r="M213" s="65">
        <f>IF(K218=0,0,K213/K218)</f>
        <v>0</v>
      </c>
      <c r="N213" s="121"/>
      <c r="O213" s="254">
        <f>K213+N213</f>
        <v>0</v>
      </c>
      <c r="P213" s="473"/>
      <c r="Q213" s="269"/>
    </row>
    <row r="214" spans="2:17" ht="25.5" customHeight="1">
      <c r="B214" s="281"/>
      <c r="C214" s="250" t="s">
        <v>12</v>
      </c>
      <c r="D214" s="251"/>
      <c r="E214" s="251"/>
      <c r="F214" s="252"/>
      <c r="G214" s="240"/>
      <c r="H214" s="241"/>
      <c r="I214" s="471"/>
      <c r="J214" s="241"/>
      <c r="K214" s="253">
        <f>G214+I214</f>
        <v>0</v>
      </c>
      <c r="L214" s="255"/>
      <c r="M214" s="65">
        <f>IF(K218=0,0,K214/K218)</f>
        <v>0</v>
      </c>
      <c r="N214" s="121"/>
      <c r="O214" s="472">
        <f>K214+N214</f>
        <v>0</v>
      </c>
      <c r="P214" s="473"/>
      <c r="Q214" s="271"/>
    </row>
    <row r="215" spans="2:17" ht="25.5" customHeight="1">
      <c r="B215" s="19"/>
      <c r="C215" s="250" t="str">
        <f>C130</f>
        <v>Nowe działanie</v>
      </c>
      <c r="D215" s="251"/>
      <c r="E215" s="251"/>
      <c r="F215" s="252"/>
      <c r="G215" s="240"/>
      <c r="H215" s="241"/>
      <c r="I215" s="240"/>
      <c r="J215" s="241"/>
      <c r="K215" s="253">
        <f>G215+I215</f>
        <v>0</v>
      </c>
      <c r="L215" s="255"/>
      <c r="M215" s="65">
        <f>IF(K218=0,0,K215/K218)</f>
        <v>0</v>
      </c>
      <c r="N215" s="191"/>
      <c r="O215" s="253">
        <f>K215+N215</f>
        <v>0</v>
      </c>
      <c r="P215" s="255"/>
      <c r="Q215" s="127"/>
    </row>
    <row r="216" spans="2:17" ht="25.5" customHeight="1">
      <c r="B216" s="19"/>
      <c r="C216" s="250" t="str">
        <f>C131</f>
        <v>Koszty pośrednie</v>
      </c>
      <c r="D216" s="251"/>
      <c r="E216" s="251"/>
      <c r="F216" s="252"/>
      <c r="G216" s="240"/>
      <c r="H216" s="241"/>
      <c r="I216" s="240"/>
      <c r="J216" s="241"/>
      <c r="K216" s="253">
        <f>G216+I216</f>
        <v>0</v>
      </c>
      <c r="L216" s="255"/>
      <c r="M216" s="65">
        <f>IF(K218=0,0,K216/K218)</f>
        <v>0</v>
      </c>
      <c r="N216" s="191"/>
      <c r="O216" s="253">
        <f>K216+N216</f>
        <v>0</v>
      </c>
      <c r="P216" s="255"/>
      <c r="Q216" s="127"/>
    </row>
    <row r="217" spans="2:17" ht="25.5" customHeight="1">
      <c r="B217" s="19"/>
      <c r="C217" s="250" t="s">
        <v>159</v>
      </c>
      <c r="D217" s="251"/>
      <c r="E217" s="251"/>
      <c r="F217" s="252"/>
      <c r="G217" s="240"/>
      <c r="H217" s="241"/>
      <c r="I217" s="471"/>
      <c r="J217" s="241"/>
      <c r="K217" s="253">
        <f>I217+G217</f>
        <v>0</v>
      </c>
      <c r="L217" s="255"/>
      <c r="M217" s="65">
        <f>IF(K218=0,0,K217/K218)</f>
        <v>0</v>
      </c>
      <c r="N217" s="191"/>
      <c r="O217" s="253">
        <f>K217+N217</f>
        <v>0</v>
      </c>
      <c r="P217" s="254"/>
      <c r="Q217" s="127"/>
    </row>
    <row r="218" spans="2:17" s="44" customFormat="1" ht="23.25" customHeight="1">
      <c r="B218" s="19"/>
      <c r="C218" s="250" t="s">
        <v>160</v>
      </c>
      <c r="D218" s="251"/>
      <c r="E218" s="251"/>
      <c r="F218" s="252"/>
      <c r="G218" s="253">
        <f>SUM(G213:H217)</f>
        <v>0</v>
      </c>
      <c r="H218" s="255"/>
      <c r="I218" s="607">
        <f>SUM(I213:J217)</f>
        <v>0</v>
      </c>
      <c r="J218" s="255"/>
      <c r="K218" s="253">
        <f>SUM(K213:L217)</f>
        <v>0</v>
      </c>
      <c r="L218" s="255"/>
      <c r="M218" s="65">
        <v>1</v>
      </c>
      <c r="N218" s="131">
        <f>SUM(N213:N217)</f>
        <v>0</v>
      </c>
      <c r="O218" s="606">
        <f>SUM(O213:P217)</f>
        <v>0</v>
      </c>
      <c r="P218" s="606"/>
      <c r="Q218" s="19"/>
    </row>
    <row r="219" spans="2:17" ht="6" customHeight="1">
      <c r="B219" s="268"/>
      <c r="C219" s="269"/>
      <c r="D219" s="269"/>
      <c r="E219" s="269"/>
      <c r="F219" s="269"/>
      <c r="G219" s="269"/>
      <c r="H219" s="269"/>
      <c r="I219" s="269"/>
      <c r="J219" s="269"/>
      <c r="K219" s="269"/>
      <c r="L219" s="269"/>
      <c r="M219" s="269"/>
      <c r="N219" s="269"/>
      <c r="O219" s="269"/>
      <c r="P219" s="268"/>
      <c r="Q219" s="268"/>
    </row>
    <row r="220" spans="2:17" ht="18.75" customHeight="1">
      <c r="B220" s="562" t="s">
        <v>234</v>
      </c>
      <c r="C220" s="563"/>
      <c r="D220" s="563"/>
      <c r="E220" s="563"/>
      <c r="F220" s="563"/>
      <c r="G220" s="563"/>
      <c r="H220" s="563"/>
      <c r="I220" s="563"/>
      <c r="J220" s="563"/>
      <c r="K220" s="563"/>
      <c r="L220" s="563"/>
      <c r="M220" s="563"/>
      <c r="N220" s="563"/>
      <c r="O220" s="563"/>
      <c r="P220" s="563"/>
      <c r="Q220" s="563"/>
    </row>
    <row r="221" spans="2:17" ht="12.75" customHeight="1">
      <c r="B221" s="268"/>
      <c r="C221" s="609" t="s">
        <v>25</v>
      </c>
      <c r="D221" s="610"/>
      <c r="E221" s="610"/>
      <c r="F221" s="610"/>
      <c r="G221" s="610"/>
      <c r="H221" s="610"/>
      <c r="I221" s="611"/>
      <c r="J221" s="21">
        <v>2012</v>
      </c>
      <c r="K221" s="21">
        <v>2013</v>
      </c>
      <c r="L221" s="21">
        <v>2014</v>
      </c>
      <c r="M221" s="21">
        <v>2015</v>
      </c>
      <c r="N221" s="21">
        <v>2016</v>
      </c>
      <c r="O221" s="21">
        <v>2017</v>
      </c>
      <c r="P221" s="21" t="s">
        <v>3</v>
      </c>
      <c r="Q221" s="268"/>
    </row>
    <row r="222" spans="2:17" ht="15.75" customHeight="1">
      <c r="B222" s="269"/>
      <c r="C222" s="278" t="s">
        <v>26</v>
      </c>
      <c r="D222" s="278"/>
      <c r="E222" s="278"/>
      <c r="F222" s="278"/>
      <c r="G222" s="278"/>
      <c r="H222" s="278"/>
      <c r="I222" s="278"/>
      <c r="J222" s="278"/>
      <c r="K222" s="278"/>
      <c r="L222" s="278"/>
      <c r="M222" s="278"/>
      <c r="N222" s="278"/>
      <c r="O222" s="278"/>
      <c r="P222" s="278"/>
      <c r="Q222" s="269"/>
    </row>
    <row r="223" spans="2:17" ht="13.5" customHeight="1">
      <c r="B223" s="269"/>
      <c r="C223" s="256" t="s">
        <v>11</v>
      </c>
      <c r="D223" s="257"/>
      <c r="E223" s="257"/>
      <c r="F223" s="257"/>
      <c r="G223" s="257"/>
      <c r="H223" s="257"/>
      <c r="I223" s="258"/>
      <c r="J223" s="27"/>
      <c r="K223" s="27"/>
      <c r="L223" s="27"/>
      <c r="M223" s="27"/>
      <c r="N223" s="27"/>
      <c r="O223" s="27"/>
      <c r="P223" s="122">
        <f aca="true" t="shared" si="2" ref="P223:P228">SUM(J223:O223)</f>
        <v>0</v>
      </c>
      <c r="Q223" s="269"/>
    </row>
    <row r="224" spans="2:17" ht="12.75">
      <c r="B224" s="269"/>
      <c r="C224" s="256" t="s">
        <v>12</v>
      </c>
      <c r="D224" s="257"/>
      <c r="E224" s="257"/>
      <c r="F224" s="257"/>
      <c r="G224" s="257"/>
      <c r="H224" s="257"/>
      <c r="I224" s="258"/>
      <c r="J224" s="27"/>
      <c r="K224" s="27"/>
      <c r="L224" s="27"/>
      <c r="M224" s="27"/>
      <c r="N224" s="27"/>
      <c r="O224" s="120"/>
      <c r="P224" s="122">
        <f t="shared" si="2"/>
        <v>0</v>
      </c>
      <c r="Q224" s="270"/>
    </row>
    <row r="225" spans="2:17" ht="12.75">
      <c r="B225" s="269"/>
      <c r="C225" s="256" t="str">
        <f>C130</f>
        <v>Nowe działanie</v>
      </c>
      <c r="D225" s="257"/>
      <c r="E225" s="257"/>
      <c r="F225" s="257"/>
      <c r="G225" s="257"/>
      <c r="H225" s="257"/>
      <c r="I225" s="258"/>
      <c r="J225" s="27"/>
      <c r="K225" s="27"/>
      <c r="L225" s="27"/>
      <c r="M225" s="27"/>
      <c r="N225" s="27"/>
      <c r="O225" s="120"/>
      <c r="P225" s="64">
        <f t="shared" si="2"/>
        <v>0</v>
      </c>
      <c r="Q225" s="270"/>
    </row>
    <row r="226" spans="2:17" ht="12.75">
      <c r="B226" s="269"/>
      <c r="C226" s="256" t="str">
        <f>C131</f>
        <v>Koszty pośrednie</v>
      </c>
      <c r="D226" s="257"/>
      <c r="E226" s="257"/>
      <c r="F226" s="257"/>
      <c r="G226" s="257"/>
      <c r="H226" s="257"/>
      <c r="I226" s="258"/>
      <c r="J226" s="27"/>
      <c r="K226" s="27"/>
      <c r="L226" s="27"/>
      <c r="M226" s="27"/>
      <c r="N226" s="27"/>
      <c r="O226" s="120"/>
      <c r="P226" s="64">
        <f t="shared" si="2"/>
        <v>0</v>
      </c>
      <c r="Q226" s="270"/>
    </row>
    <row r="227" spans="2:17" ht="12.75">
      <c r="B227" s="269"/>
      <c r="C227" s="256" t="s">
        <v>159</v>
      </c>
      <c r="D227" s="257"/>
      <c r="E227" s="257"/>
      <c r="F227" s="257"/>
      <c r="G227" s="257"/>
      <c r="H227" s="257"/>
      <c r="I227" s="258"/>
      <c r="J227" s="27"/>
      <c r="K227" s="27"/>
      <c r="L227" s="27"/>
      <c r="M227" s="27"/>
      <c r="N227" s="27"/>
      <c r="O227" s="120"/>
      <c r="P227" s="64">
        <f t="shared" si="2"/>
        <v>0</v>
      </c>
      <c r="Q227" s="270"/>
    </row>
    <row r="228" spans="2:17" ht="12.75">
      <c r="B228" s="269"/>
      <c r="C228" s="256" t="s">
        <v>162</v>
      </c>
      <c r="D228" s="257"/>
      <c r="E228" s="257"/>
      <c r="F228" s="257"/>
      <c r="G228" s="257"/>
      <c r="H228" s="257"/>
      <c r="I228" s="258"/>
      <c r="J228" s="153">
        <f aca="true" t="shared" si="3" ref="J228:O228">SUM(J223:J227)</f>
        <v>0</v>
      </c>
      <c r="K228" s="153">
        <f t="shared" si="3"/>
        <v>0</v>
      </c>
      <c r="L228" s="153">
        <f t="shared" si="3"/>
        <v>0</v>
      </c>
      <c r="M228" s="153">
        <f t="shared" si="3"/>
        <v>0</v>
      </c>
      <c r="N228" s="153">
        <f t="shared" si="3"/>
        <v>0</v>
      </c>
      <c r="O228" s="153">
        <f t="shared" si="3"/>
        <v>0</v>
      </c>
      <c r="P228" s="123">
        <f t="shared" si="2"/>
        <v>0</v>
      </c>
      <c r="Q228" s="269"/>
    </row>
    <row r="229" spans="2:17" ht="13.5" customHeight="1">
      <c r="B229" s="269"/>
      <c r="C229" s="278" t="s">
        <v>163</v>
      </c>
      <c r="D229" s="278"/>
      <c r="E229" s="278"/>
      <c r="F229" s="278"/>
      <c r="G229" s="278"/>
      <c r="H229" s="278"/>
      <c r="I229" s="278"/>
      <c r="J229" s="278"/>
      <c r="K229" s="278"/>
      <c r="L229" s="278"/>
      <c r="M229" s="278"/>
      <c r="N229" s="278"/>
      <c r="O229" s="278"/>
      <c r="P229" s="278"/>
      <c r="Q229" s="269"/>
    </row>
    <row r="230" spans="2:17" ht="12.75">
      <c r="B230" s="269"/>
      <c r="C230" s="318"/>
      <c r="D230" s="608"/>
      <c r="E230" s="608"/>
      <c r="F230" s="608"/>
      <c r="G230" s="608"/>
      <c r="H230" s="608"/>
      <c r="I230" s="319"/>
      <c r="J230" s="27"/>
      <c r="K230" s="27"/>
      <c r="L230" s="27"/>
      <c r="M230" s="27"/>
      <c r="N230" s="27"/>
      <c r="O230" s="27"/>
      <c r="P230" s="64">
        <f>SUM(J230:O230)</f>
        <v>0</v>
      </c>
      <c r="Q230" s="269"/>
    </row>
    <row r="231" spans="2:17" ht="15.75" customHeight="1">
      <c r="B231" s="269"/>
      <c r="C231" s="278" t="s">
        <v>164</v>
      </c>
      <c r="D231" s="278"/>
      <c r="E231" s="278"/>
      <c r="F231" s="278"/>
      <c r="G231" s="278"/>
      <c r="H231" s="278"/>
      <c r="I231" s="278"/>
      <c r="J231" s="278"/>
      <c r="K231" s="278"/>
      <c r="L231" s="278"/>
      <c r="M231" s="278"/>
      <c r="N231" s="278"/>
      <c r="O231" s="278"/>
      <c r="P231" s="278"/>
      <c r="Q231" s="269"/>
    </row>
    <row r="232" spans="2:17" ht="12.75">
      <c r="B232" s="269"/>
      <c r="C232" s="275"/>
      <c r="D232" s="276"/>
      <c r="E232" s="276"/>
      <c r="F232" s="276"/>
      <c r="G232" s="276"/>
      <c r="H232" s="276"/>
      <c r="I232" s="277"/>
      <c r="J232" s="47">
        <f aca="true" t="shared" si="4" ref="J232:O232">SUM(J228)+SUM(J230)</f>
        <v>0</v>
      </c>
      <c r="K232" s="47">
        <f t="shared" si="4"/>
        <v>0</v>
      </c>
      <c r="L232" s="47">
        <f t="shared" si="4"/>
        <v>0</v>
      </c>
      <c r="M232" s="47">
        <f t="shared" si="4"/>
        <v>0</v>
      </c>
      <c r="N232" s="47">
        <f t="shared" si="4"/>
        <v>0</v>
      </c>
      <c r="O232" s="47">
        <f t="shared" si="4"/>
        <v>0</v>
      </c>
      <c r="P232" s="47">
        <f>SUM(J232:O232)</f>
        <v>0</v>
      </c>
      <c r="Q232" s="269"/>
    </row>
    <row r="233" spans="2:17" ht="15.75" customHeight="1">
      <c r="B233" s="269"/>
      <c r="C233" s="278" t="s">
        <v>235</v>
      </c>
      <c r="D233" s="278"/>
      <c r="E233" s="278"/>
      <c r="F233" s="278"/>
      <c r="G233" s="278"/>
      <c r="H233" s="278"/>
      <c r="I233" s="278"/>
      <c r="J233" s="278"/>
      <c r="K233" s="278"/>
      <c r="L233" s="278"/>
      <c r="M233" s="278"/>
      <c r="N233" s="278"/>
      <c r="O233" s="278"/>
      <c r="P233" s="278"/>
      <c r="Q233" s="269"/>
    </row>
    <row r="234" spans="2:17" ht="12.75">
      <c r="B234" s="269"/>
      <c r="C234" s="250"/>
      <c r="D234" s="251"/>
      <c r="E234" s="251"/>
      <c r="F234" s="251"/>
      <c r="G234" s="251"/>
      <c r="H234" s="251"/>
      <c r="I234" s="252"/>
      <c r="J234" s="27"/>
      <c r="K234" s="27"/>
      <c r="L234" s="27"/>
      <c r="M234" s="27"/>
      <c r="N234" s="27"/>
      <c r="O234" s="27"/>
      <c r="P234" s="64">
        <f>SUM(J234:O234)</f>
        <v>0</v>
      </c>
      <c r="Q234" s="269"/>
    </row>
    <row r="235" spans="2:17" ht="12.75">
      <c r="B235" s="281"/>
      <c r="C235" s="424" t="s">
        <v>236</v>
      </c>
      <c r="D235" s="425"/>
      <c r="E235" s="425"/>
      <c r="F235" s="425"/>
      <c r="G235" s="425"/>
      <c r="H235" s="425"/>
      <c r="I235" s="425"/>
      <c r="J235" s="425"/>
      <c r="K235" s="425"/>
      <c r="L235" s="425"/>
      <c r="M235" s="425"/>
      <c r="N235" s="425"/>
      <c r="O235" s="425"/>
      <c r="P235" s="426"/>
      <c r="Q235" s="281"/>
    </row>
    <row r="236" spans="2:17" ht="12.75">
      <c r="B236" s="281"/>
      <c r="C236" s="250"/>
      <c r="D236" s="251"/>
      <c r="E236" s="251"/>
      <c r="F236" s="251"/>
      <c r="G236" s="251"/>
      <c r="H236" s="251"/>
      <c r="I236" s="252"/>
      <c r="J236" s="48">
        <f aca="true" t="shared" si="5" ref="J236:O236">J232+J234</f>
        <v>0</v>
      </c>
      <c r="K236" s="48">
        <f t="shared" si="5"/>
        <v>0</v>
      </c>
      <c r="L236" s="48">
        <f t="shared" si="5"/>
        <v>0</v>
      </c>
      <c r="M236" s="48">
        <f t="shared" si="5"/>
        <v>0</v>
      </c>
      <c r="N236" s="48">
        <f t="shared" si="5"/>
        <v>0</v>
      </c>
      <c r="O236" s="48">
        <f t="shared" si="5"/>
        <v>0</v>
      </c>
      <c r="P236" s="64">
        <f>SUM(J236:O236)</f>
        <v>0</v>
      </c>
      <c r="Q236" s="281"/>
    </row>
    <row r="237" spans="2:17" ht="3.75" customHeight="1">
      <c r="B237" s="268"/>
      <c r="C237" s="269"/>
      <c r="D237" s="269"/>
      <c r="E237" s="269"/>
      <c r="F237" s="269"/>
      <c r="G237" s="269"/>
      <c r="H237" s="269"/>
      <c r="I237" s="269"/>
      <c r="J237" s="269"/>
      <c r="K237" s="269"/>
      <c r="L237" s="269"/>
      <c r="M237" s="269"/>
      <c r="N237" s="269"/>
      <c r="O237" s="269"/>
      <c r="P237" s="269"/>
      <c r="Q237" s="268"/>
    </row>
    <row r="238" spans="2:17" ht="18" customHeight="1">
      <c r="B238" s="562" t="s">
        <v>27</v>
      </c>
      <c r="C238" s="563"/>
      <c r="D238" s="563"/>
      <c r="E238" s="563"/>
      <c r="F238" s="563"/>
      <c r="G238" s="563"/>
      <c r="H238" s="563"/>
      <c r="I238" s="563"/>
      <c r="J238" s="563"/>
      <c r="K238" s="563"/>
      <c r="L238" s="563"/>
      <c r="M238" s="563"/>
      <c r="N238" s="563"/>
      <c r="O238" s="563"/>
      <c r="P238" s="563"/>
      <c r="Q238" s="563"/>
    </row>
    <row r="239" spans="2:17" ht="21.75" customHeight="1">
      <c r="B239" s="51"/>
      <c r="C239" s="246" t="s">
        <v>59</v>
      </c>
      <c r="D239" s="247"/>
      <c r="E239" s="242" t="s">
        <v>60</v>
      </c>
      <c r="F239" s="243" t="s">
        <v>165</v>
      </c>
      <c r="G239" s="244"/>
      <c r="H239" s="244"/>
      <c r="I239" s="244"/>
      <c r="J239" s="244"/>
      <c r="K239" s="244"/>
      <c r="L239" s="244"/>
      <c r="M239" s="244"/>
      <c r="N239" s="244"/>
      <c r="O239" s="244"/>
      <c r="P239" s="245"/>
      <c r="Q239" s="50"/>
    </row>
    <row r="240" spans="2:17" ht="102" customHeight="1">
      <c r="B240" s="49"/>
      <c r="C240" s="248"/>
      <c r="D240" s="249"/>
      <c r="E240" s="242"/>
      <c r="F240" s="24" t="s">
        <v>260</v>
      </c>
      <c r="G240" s="25" t="s">
        <v>261</v>
      </c>
      <c r="H240" s="25" t="s">
        <v>262</v>
      </c>
      <c r="I240" s="25" t="s">
        <v>263</v>
      </c>
      <c r="J240" s="25" t="s">
        <v>264</v>
      </c>
      <c r="K240" s="227"/>
      <c r="L240" s="228"/>
      <c r="M240" s="229"/>
      <c r="N240" s="230"/>
      <c r="O240" s="230"/>
      <c r="P240" s="231"/>
      <c r="Q240" s="125"/>
    </row>
    <row r="241" spans="2:17" ht="39.75" customHeight="1">
      <c r="B241" s="49"/>
      <c r="C241" s="238" t="s">
        <v>11</v>
      </c>
      <c r="D241" s="239"/>
      <c r="E241" s="174">
        <f>SUM(F241:P241)</f>
        <v>0</v>
      </c>
      <c r="F241" s="175"/>
      <c r="G241" s="175"/>
      <c r="H241" s="175"/>
      <c r="I241" s="175"/>
      <c r="J241" s="175"/>
      <c r="K241" s="175"/>
      <c r="L241" s="175"/>
      <c r="M241" s="175"/>
      <c r="N241" s="175"/>
      <c r="O241" s="175"/>
      <c r="P241" s="175"/>
      <c r="Q241" s="125"/>
    </row>
    <row r="242" spans="2:17" ht="39.75" customHeight="1">
      <c r="B242" s="49"/>
      <c r="C242" s="238" t="s">
        <v>12</v>
      </c>
      <c r="D242" s="239"/>
      <c r="E242" s="174">
        <f>SUM(F242:P242)</f>
        <v>0</v>
      </c>
      <c r="F242" s="175"/>
      <c r="G242" s="175"/>
      <c r="H242" s="175"/>
      <c r="I242" s="175"/>
      <c r="J242" s="175"/>
      <c r="K242" s="175"/>
      <c r="L242" s="175"/>
      <c r="M242" s="175"/>
      <c r="N242" s="175"/>
      <c r="O242" s="175"/>
      <c r="P242" s="177"/>
      <c r="Q242" s="125"/>
    </row>
    <row r="243" spans="2:17" ht="39.75" customHeight="1">
      <c r="B243" s="49"/>
      <c r="C243" s="238" t="str">
        <f>C130</f>
        <v>Nowe działanie</v>
      </c>
      <c r="D243" s="239"/>
      <c r="E243" s="174">
        <f>SUM(F243:P243)</f>
        <v>0</v>
      </c>
      <c r="F243" s="175"/>
      <c r="G243" s="175"/>
      <c r="H243" s="175"/>
      <c r="I243" s="175"/>
      <c r="J243" s="175"/>
      <c r="K243" s="175"/>
      <c r="L243" s="175"/>
      <c r="M243" s="175"/>
      <c r="N243" s="175"/>
      <c r="O243" s="205"/>
      <c r="P243" s="175"/>
      <c r="Q243" s="125"/>
    </row>
    <row r="244" spans="2:17" ht="39.75" customHeight="1">
      <c r="B244" s="49"/>
      <c r="C244" s="238" t="str">
        <f>C131</f>
        <v>Koszty pośrednie</v>
      </c>
      <c r="D244" s="239"/>
      <c r="E244" s="174">
        <f>SUM(F244:P244)</f>
        <v>0</v>
      </c>
      <c r="F244" s="175"/>
      <c r="G244" s="175"/>
      <c r="H244" s="175"/>
      <c r="I244" s="175"/>
      <c r="J244" s="175"/>
      <c r="K244" s="175"/>
      <c r="L244" s="175"/>
      <c r="M244" s="175"/>
      <c r="N244" s="175"/>
      <c r="O244" s="205"/>
      <c r="P244" s="175"/>
      <c r="Q244" s="125"/>
    </row>
    <row r="245" spans="2:17" ht="39.75" customHeight="1">
      <c r="B245" s="49"/>
      <c r="C245" s="238" t="s">
        <v>63</v>
      </c>
      <c r="D245" s="239"/>
      <c r="E245" s="174">
        <f>SUM(F245:P245)</f>
        <v>0</v>
      </c>
      <c r="F245" s="175"/>
      <c r="G245" s="175"/>
      <c r="H245" s="175"/>
      <c r="I245" s="175"/>
      <c r="J245" s="175"/>
      <c r="K245" s="175"/>
      <c r="L245" s="175"/>
      <c r="M245" s="175"/>
      <c r="N245" s="175"/>
      <c r="O245" s="205"/>
      <c r="P245" s="175"/>
      <c r="Q245" s="125"/>
    </row>
    <row r="246" spans="2:17" ht="18.75" customHeight="1">
      <c r="B246" s="49"/>
      <c r="C246" s="238" t="s">
        <v>161</v>
      </c>
      <c r="D246" s="239"/>
      <c r="E246" s="174">
        <f aca="true" t="shared" si="6" ref="E246:P246">SUM(E241:E245)</f>
        <v>0</v>
      </c>
      <c r="F246" s="174">
        <f t="shared" si="6"/>
        <v>0</v>
      </c>
      <c r="G246" s="174">
        <f t="shared" si="6"/>
        <v>0</v>
      </c>
      <c r="H246" s="174">
        <f t="shared" si="6"/>
        <v>0</v>
      </c>
      <c r="I246" s="174">
        <f t="shared" si="6"/>
        <v>0</v>
      </c>
      <c r="J246" s="174">
        <f t="shared" si="6"/>
        <v>0</v>
      </c>
      <c r="K246" s="226">
        <f t="shared" si="6"/>
        <v>0</v>
      </c>
      <c r="L246" s="174">
        <f t="shared" si="6"/>
        <v>0</v>
      </c>
      <c r="M246" s="174">
        <f t="shared" si="6"/>
        <v>0</v>
      </c>
      <c r="N246" s="174">
        <f t="shared" si="6"/>
        <v>0</v>
      </c>
      <c r="O246" s="174">
        <f t="shared" si="6"/>
        <v>0</v>
      </c>
      <c r="P246" s="176">
        <f t="shared" si="6"/>
        <v>0</v>
      </c>
      <c r="Q246" s="125"/>
    </row>
    <row r="247" spans="2:17" ht="12" customHeight="1">
      <c r="B247" s="268"/>
      <c r="C247" s="269"/>
      <c r="D247" s="269"/>
      <c r="E247" s="269"/>
      <c r="F247" s="269"/>
      <c r="G247" s="269"/>
      <c r="H247" s="269"/>
      <c r="I247" s="269"/>
      <c r="J247" s="269"/>
      <c r="K247" s="269"/>
      <c r="L247" s="269"/>
      <c r="M247" s="269"/>
      <c r="N247" s="269"/>
      <c r="O247" s="269"/>
      <c r="P247" s="268"/>
      <c r="Q247" s="268"/>
    </row>
    <row r="248" spans="2:17" ht="23.25" customHeight="1">
      <c r="B248" s="301" t="s">
        <v>250</v>
      </c>
      <c r="C248" s="401"/>
      <c r="D248" s="401"/>
      <c r="E248" s="401"/>
      <c r="F248" s="401"/>
      <c r="G248" s="401"/>
      <c r="H248" s="401"/>
      <c r="I248" s="401"/>
      <c r="J248" s="401"/>
      <c r="K248" s="401"/>
      <c r="L248" s="401"/>
      <c r="M248" s="401"/>
      <c r="N248" s="401"/>
      <c r="O248" s="402"/>
      <c r="P248" s="124"/>
      <c r="Q248" s="53"/>
    </row>
    <row r="249" spans="2:17" ht="36.75" customHeight="1">
      <c r="B249" s="52"/>
      <c r="C249" s="289" t="s">
        <v>135</v>
      </c>
      <c r="D249" s="291"/>
      <c r="E249" s="304" t="s">
        <v>274</v>
      </c>
      <c r="F249" s="305"/>
      <c r="G249" s="305"/>
      <c r="H249" s="305"/>
      <c r="I249" s="305"/>
      <c r="J249" s="305"/>
      <c r="K249" s="305"/>
      <c r="L249" s="305"/>
      <c r="M249" s="305"/>
      <c r="N249" s="305"/>
      <c r="O249" s="305"/>
      <c r="P249" s="306"/>
      <c r="Q249" s="54"/>
    </row>
    <row r="250" spans="2:17" ht="23.25" customHeight="1">
      <c r="B250" s="427" t="s">
        <v>207</v>
      </c>
      <c r="C250" s="401"/>
      <c r="D250" s="401"/>
      <c r="E250" s="401"/>
      <c r="F250" s="401"/>
      <c r="G250" s="401"/>
      <c r="H250" s="401"/>
      <c r="I250" s="401"/>
      <c r="J250" s="401"/>
      <c r="K250" s="401"/>
      <c r="L250" s="401"/>
      <c r="M250" s="401"/>
      <c r="N250" s="401"/>
      <c r="O250" s="402"/>
      <c r="P250" s="124"/>
      <c r="Q250" s="16"/>
    </row>
    <row r="251" spans="2:17" ht="23.25" customHeight="1">
      <c r="B251" s="301" t="s">
        <v>208</v>
      </c>
      <c r="C251" s="401"/>
      <c r="D251" s="401"/>
      <c r="E251" s="401"/>
      <c r="F251" s="401"/>
      <c r="G251" s="401"/>
      <c r="H251" s="401"/>
      <c r="I251" s="401"/>
      <c r="J251" s="401"/>
      <c r="K251" s="401"/>
      <c r="L251" s="401"/>
      <c r="M251" s="401"/>
      <c r="N251" s="401"/>
      <c r="O251" s="402"/>
      <c r="P251" s="124"/>
      <c r="Q251" s="53"/>
    </row>
    <row r="252" spans="2:17" ht="36.75" customHeight="1">
      <c r="B252" s="45"/>
      <c r="C252" s="289" t="s">
        <v>135</v>
      </c>
      <c r="D252" s="291"/>
      <c r="E252" s="304"/>
      <c r="F252" s="305"/>
      <c r="G252" s="305"/>
      <c r="H252" s="305"/>
      <c r="I252" s="305"/>
      <c r="J252" s="305"/>
      <c r="K252" s="305"/>
      <c r="L252" s="305"/>
      <c r="M252" s="305"/>
      <c r="N252" s="305"/>
      <c r="O252" s="305"/>
      <c r="P252" s="306"/>
      <c r="Q252" s="10"/>
    </row>
    <row r="253" spans="2:17" ht="32.25" customHeight="1">
      <c r="B253" s="580" t="s">
        <v>237</v>
      </c>
      <c r="C253" s="406"/>
      <c r="D253" s="406"/>
      <c r="E253" s="406"/>
      <c r="F253" s="406"/>
      <c r="G253" s="406"/>
      <c r="H253" s="406"/>
      <c r="I253" s="406"/>
      <c r="J253" s="406"/>
      <c r="K253" s="406"/>
      <c r="L253" s="406"/>
      <c r="M253" s="406"/>
      <c r="N253" s="406"/>
      <c r="O253" s="406"/>
      <c r="P253" s="406"/>
      <c r="Q253" s="396"/>
    </row>
    <row r="254" spans="2:17" ht="36.75" customHeight="1">
      <c r="B254" s="11"/>
      <c r="C254" s="364" t="s">
        <v>275</v>
      </c>
      <c r="D254" s="365"/>
      <c r="E254" s="365"/>
      <c r="F254" s="365"/>
      <c r="G254" s="365"/>
      <c r="H254" s="365"/>
      <c r="I254" s="365"/>
      <c r="J254" s="365"/>
      <c r="K254" s="365"/>
      <c r="L254" s="365"/>
      <c r="M254" s="365"/>
      <c r="N254" s="365"/>
      <c r="O254" s="365"/>
      <c r="P254" s="366"/>
      <c r="Q254" s="6"/>
    </row>
    <row r="255" spans="2:17" ht="36.75" customHeight="1">
      <c r="B255" s="11"/>
      <c r="C255" s="367"/>
      <c r="D255" s="420"/>
      <c r="E255" s="420"/>
      <c r="F255" s="420"/>
      <c r="G255" s="420"/>
      <c r="H255" s="420"/>
      <c r="I255" s="420"/>
      <c r="J255" s="420"/>
      <c r="K255" s="420"/>
      <c r="L255" s="420"/>
      <c r="M255" s="420"/>
      <c r="N255" s="420"/>
      <c r="O255" s="420"/>
      <c r="P255" s="369"/>
      <c r="Q255" s="6"/>
    </row>
    <row r="256" spans="2:17" ht="36.75" customHeight="1">
      <c r="B256" s="11"/>
      <c r="C256" s="367"/>
      <c r="D256" s="420"/>
      <c r="E256" s="420"/>
      <c r="F256" s="420"/>
      <c r="G256" s="420"/>
      <c r="H256" s="420"/>
      <c r="I256" s="420"/>
      <c r="J256" s="420"/>
      <c r="K256" s="420"/>
      <c r="L256" s="420"/>
      <c r="M256" s="420"/>
      <c r="N256" s="420"/>
      <c r="O256" s="420"/>
      <c r="P256" s="369"/>
      <c r="Q256" s="6"/>
    </row>
    <row r="257" spans="2:17" ht="36.75" customHeight="1">
      <c r="B257" s="11"/>
      <c r="C257" s="370"/>
      <c r="D257" s="371"/>
      <c r="E257" s="371"/>
      <c r="F257" s="371"/>
      <c r="G257" s="371"/>
      <c r="H257" s="371"/>
      <c r="I257" s="371"/>
      <c r="J257" s="371"/>
      <c r="K257" s="371"/>
      <c r="L257" s="371"/>
      <c r="M257" s="371"/>
      <c r="N257" s="371"/>
      <c r="O257" s="371"/>
      <c r="P257" s="372"/>
      <c r="Q257" s="6"/>
    </row>
    <row r="258" spans="2:17" ht="6" customHeight="1">
      <c r="B258" s="418"/>
      <c r="C258" s="419"/>
      <c r="D258" s="419"/>
      <c r="E258" s="419"/>
      <c r="F258" s="419"/>
      <c r="G258" s="419"/>
      <c r="H258" s="419"/>
      <c r="I258" s="419"/>
      <c r="J258" s="419"/>
      <c r="K258" s="419"/>
      <c r="L258" s="419"/>
      <c r="M258" s="419"/>
      <c r="N258" s="419"/>
      <c r="O258" s="419"/>
      <c r="P258" s="419"/>
      <c r="Q258" s="398"/>
    </row>
    <row r="259" spans="2:17" ht="22.5" customHeight="1">
      <c r="B259" s="393" t="s">
        <v>173</v>
      </c>
      <c r="C259" s="406"/>
      <c r="D259" s="406"/>
      <c r="E259" s="406"/>
      <c r="F259" s="406"/>
      <c r="G259" s="406"/>
      <c r="H259" s="406"/>
      <c r="I259" s="406"/>
      <c r="J259" s="406"/>
      <c r="K259" s="406"/>
      <c r="L259" s="406"/>
      <c r="M259" s="406"/>
      <c r="N259" s="394"/>
      <c r="O259" s="394"/>
      <c r="P259" s="394"/>
      <c r="Q259" s="396"/>
    </row>
    <row r="260" spans="2:17" ht="56.25" customHeight="1">
      <c r="B260" s="282"/>
      <c r="C260" s="416" t="s">
        <v>174</v>
      </c>
      <c r="D260" s="413" t="s">
        <v>175</v>
      </c>
      <c r="E260" s="413"/>
      <c r="F260" s="413"/>
      <c r="G260" s="413"/>
      <c r="H260" s="413"/>
      <c r="I260" s="413"/>
      <c r="J260" s="399" t="s">
        <v>176</v>
      </c>
      <c r="K260" s="400"/>
      <c r="L260" s="399" t="s">
        <v>177</v>
      </c>
      <c r="M260" s="400"/>
      <c r="N260" s="407" t="s">
        <v>178</v>
      </c>
      <c r="O260" s="408"/>
      <c r="P260" s="409"/>
      <c r="Q260" s="282"/>
    </row>
    <row r="261" spans="2:17" ht="40.5" customHeight="1">
      <c r="B261" s="282"/>
      <c r="C261" s="417"/>
      <c r="D261" s="413"/>
      <c r="E261" s="413"/>
      <c r="F261" s="413"/>
      <c r="G261" s="413"/>
      <c r="H261" s="413"/>
      <c r="I261" s="413"/>
      <c r="J261" s="414" t="s">
        <v>179</v>
      </c>
      <c r="K261" s="415"/>
      <c r="L261" s="414" t="s">
        <v>180</v>
      </c>
      <c r="M261" s="415"/>
      <c r="N261" s="410"/>
      <c r="O261" s="411"/>
      <c r="P261" s="412"/>
      <c r="Q261" s="282"/>
    </row>
    <row r="262" spans="2:17" ht="17.25" customHeight="1">
      <c r="B262" s="19"/>
      <c r="C262" s="208">
        <v>1</v>
      </c>
      <c r="D262" s="339"/>
      <c r="E262" s="340"/>
      <c r="F262" s="340"/>
      <c r="G262" s="340"/>
      <c r="H262" s="340"/>
      <c r="I262" s="341"/>
      <c r="J262" s="333"/>
      <c r="K262" s="334"/>
      <c r="L262" s="336"/>
      <c r="M262" s="337"/>
      <c r="N262" s="338"/>
      <c r="O262" s="338"/>
      <c r="P262" s="338"/>
      <c r="Q262" s="19"/>
    </row>
    <row r="263" spans="2:17" ht="39.75" customHeight="1">
      <c r="B263" s="19"/>
      <c r="C263" s="208">
        <v>2</v>
      </c>
      <c r="D263" s="343"/>
      <c r="E263" s="344"/>
      <c r="F263" s="344"/>
      <c r="G263" s="344"/>
      <c r="H263" s="344"/>
      <c r="I263" s="345"/>
      <c r="J263" s="333"/>
      <c r="K263" s="334"/>
      <c r="L263" s="333"/>
      <c r="M263" s="335"/>
      <c r="N263" s="330"/>
      <c r="O263" s="331"/>
      <c r="P263" s="332"/>
      <c r="Q263" s="127"/>
    </row>
    <row r="264" spans="2:17" ht="39.75" customHeight="1">
      <c r="B264" s="19"/>
      <c r="C264" s="208">
        <v>3</v>
      </c>
      <c r="D264" s="343"/>
      <c r="E264" s="344"/>
      <c r="F264" s="344"/>
      <c r="G264" s="344"/>
      <c r="H264" s="344"/>
      <c r="I264" s="345"/>
      <c r="J264" s="333"/>
      <c r="K264" s="334"/>
      <c r="L264" s="333"/>
      <c r="M264" s="334"/>
      <c r="N264" s="330"/>
      <c r="O264" s="331"/>
      <c r="P264" s="332"/>
      <c r="Q264" s="127"/>
    </row>
    <row r="265" spans="2:17" ht="39.75" customHeight="1">
      <c r="B265" s="19"/>
      <c r="C265" s="208">
        <v>4</v>
      </c>
      <c r="D265" s="343"/>
      <c r="E265" s="344"/>
      <c r="F265" s="344"/>
      <c r="G265" s="344"/>
      <c r="H265" s="344"/>
      <c r="I265" s="345"/>
      <c r="J265" s="333"/>
      <c r="K265" s="334"/>
      <c r="L265" s="333"/>
      <c r="M265" s="334"/>
      <c r="N265" s="330"/>
      <c r="O265" s="331"/>
      <c r="P265" s="332"/>
      <c r="Q265" s="127"/>
    </row>
    <row r="266" spans="2:17" ht="4.5" customHeight="1">
      <c r="B266" s="269"/>
      <c r="C266" s="269"/>
      <c r="D266" s="269"/>
      <c r="E266" s="269"/>
      <c r="F266" s="269"/>
      <c r="G266" s="269"/>
      <c r="H266" s="269"/>
      <c r="I266" s="269"/>
      <c r="J266" s="269"/>
      <c r="K266" s="269"/>
      <c r="L266" s="269"/>
      <c r="M266" s="269"/>
      <c r="N266" s="268"/>
      <c r="O266" s="268"/>
      <c r="P266" s="268"/>
      <c r="Q266" s="269"/>
    </row>
    <row r="267" spans="2:17" ht="22.5" customHeight="1">
      <c r="B267" s="298" t="s">
        <v>181</v>
      </c>
      <c r="C267" s="299"/>
      <c r="D267" s="299"/>
      <c r="E267" s="299"/>
      <c r="F267" s="299"/>
      <c r="G267" s="299"/>
      <c r="H267" s="299"/>
      <c r="I267" s="299"/>
      <c r="J267" s="299"/>
      <c r="K267" s="299"/>
      <c r="L267" s="299"/>
      <c r="M267" s="299"/>
      <c r="N267" s="299"/>
      <c r="O267" s="299"/>
      <c r="P267" s="299"/>
      <c r="Q267" s="300"/>
    </row>
    <row r="268" spans="2:17" ht="20.25" customHeight="1">
      <c r="B268" s="301" t="s">
        <v>182</v>
      </c>
      <c r="C268" s="307"/>
      <c r="D268" s="307"/>
      <c r="E268" s="307"/>
      <c r="F268" s="307"/>
      <c r="G268" s="307"/>
      <c r="H268" s="307"/>
      <c r="I268" s="307"/>
      <c r="J268" s="307"/>
      <c r="K268" s="307"/>
      <c r="L268" s="307"/>
      <c r="M268" s="307"/>
      <c r="N268" s="307"/>
      <c r="O268" s="307"/>
      <c r="P268" s="307"/>
      <c r="Q268" s="308"/>
    </row>
    <row r="269" spans="2:17" ht="42" customHeight="1">
      <c r="B269" s="582"/>
      <c r="C269" s="403"/>
      <c r="D269" s="403"/>
      <c r="E269" s="403"/>
      <c r="F269" s="403"/>
      <c r="G269" s="404"/>
      <c r="H269" s="349" t="s">
        <v>183</v>
      </c>
      <c r="I269" s="349"/>
      <c r="J269" s="349"/>
      <c r="K269" s="349" t="s">
        <v>184</v>
      </c>
      <c r="L269" s="349"/>
      <c r="M269" s="349"/>
      <c r="N269" s="349" t="s">
        <v>185</v>
      </c>
      <c r="O269" s="349"/>
      <c r="P269" s="349"/>
      <c r="Q269" s="268"/>
    </row>
    <row r="270" spans="2:17" ht="27" customHeight="1">
      <c r="B270" s="392"/>
      <c r="C270" s="352" t="s">
        <v>186</v>
      </c>
      <c r="D270" s="405"/>
      <c r="E270" s="405"/>
      <c r="F270" s="405"/>
      <c r="G270" s="405"/>
      <c r="H270" s="328"/>
      <c r="I270" s="329"/>
      <c r="J270" s="329"/>
      <c r="K270" s="328"/>
      <c r="L270" s="329"/>
      <c r="M270" s="329"/>
      <c r="N270" s="328"/>
      <c r="O270" s="329"/>
      <c r="P270" s="329"/>
      <c r="Q270" s="269"/>
    </row>
    <row r="271" spans="2:17" ht="27" customHeight="1">
      <c r="B271" s="392"/>
      <c r="C271" s="352" t="s">
        <v>187</v>
      </c>
      <c r="D271" s="405"/>
      <c r="E271" s="405"/>
      <c r="F271" s="405"/>
      <c r="G271" s="405"/>
      <c r="H271" s="328"/>
      <c r="I271" s="342"/>
      <c r="J271" s="342"/>
      <c r="K271" s="328"/>
      <c r="L271" s="342"/>
      <c r="M271" s="342"/>
      <c r="N271" s="328"/>
      <c r="O271" s="342"/>
      <c r="P271" s="342"/>
      <c r="Q271" s="269"/>
    </row>
    <row r="272" spans="2:17" ht="27" customHeight="1">
      <c r="B272" s="583"/>
      <c r="C272" s="353" t="s">
        <v>188</v>
      </c>
      <c r="D272" s="354"/>
      <c r="E272" s="354"/>
      <c r="F272" s="354"/>
      <c r="G272" s="354"/>
      <c r="H272" s="328"/>
      <c r="I272" s="342"/>
      <c r="J272" s="342"/>
      <c r="K272" s="328"/>
      <c r="L272" s="342"/>
      <c r="M272" s="342"/>
      <c r="N272" s="328"/>
      <c r="O272" s="329"/>
      <c r="P272" s="329"/>
      <c r="Q272" s="281"/>
    </row>
    <row r="273" spans="2:19" ht="27" customHeight="1">
      <c r="B273" s="26"/>
      <c r="C273" s="350" t="s">
        <v>194</v>
      </c>
      <c r="D273" s="351"/>
      <c r="E273" s="351"/>
      <c r="F273" s="351"/>
      <c r="G273" s="352"/>
      <c r="H273" s="328"/>
      <c r="I273" s="329"/>
      <c r="J273" s="329"/>
      <c r="K273" s="328"/>
      <c r="L273" s="342"/>
      <c r="M273" s="342"/>
      <c r="N273" s="328"/>
      <c r="O273" s="342"/>
      <c r="P273" s="342"/>
      <c r="Q273" s="19"/>
      <c r="S273" s="69"/>
    </row>
    <row r="274" spans="2:17" ht="27" customHeight="1">
      <c r="B274" s="26"/>
      <c r="C274" s="350" t="s">
        <v>195</v>
      </c>
      <c r="D274" s="351"/>
      <c r="E274" s="351"/>
      <c r="F274" s="351"/>
      <c r="G274" s="352"/>
      <c r="H274" s="328"/>
      <c r="I274" s="329"/>
      <c r="J274" s="329"/>
      <c r="K274" s="328"/>
      <c r="L274" s="329"/>
      <c r="M274" s="329"/>
      <c r="N274" s="328"/>
      <c r="O274" s="329"/>
      <c r="P274" s="329"/>
      <c r="Q274" s="19"/>
    </row>
    <row r="275" spans="2:17" ht="27" customHeight="1">
      <c r="B275" s="26"/>
      <c r="C275" s="350" t="s">
        <v>196</v>
      </c>
      <c r="D275" s="351"/>
      <c r="E275" s="351"/>
      <c r="F275" s="351"/>
      <c r="G275" s="352"/>
      <c r="H275" s="328"/>
      <c r="I275" s="329"/>
      <c r="J275" s="329"/>
      <c r="K275" s="328"/>
      <c r="L275" s="329"/>
      <c r="M275" s="329"/>
      <c r="N275" s="328"/>
      <c r="O275" s="329"/>
      <c r="P275" s="329"/>
      <c r="Q275" s="19"/>
    </row>
    <row r="276" spans="2:17" ht="4.5" customHeight="1">
      <c r="B276" s="268"/>
      <c r="C276" s="269"/>
      <c r="D276" s="269"/>
      <c r="E276" s="269"/>
      <c r="F276" s="269"/>
      <c r="G276" s="269"/>
      <c r="H276" s="269"/>
      <c r="I276" s="269"/>
      <c r="J276" s="269"/>
      <c r="K276" s="269"/>
      <c r="L276" s="269"/>
      <c r="M276" s="269"/>
      <c r="N276" s="269"/>
      <c r="O276" s="269"/>
      <c r="P276" s="269"/>
      <c r="Q276" s="268"/>
    </row>
    <row r="277" spans="2:17" ht="18.75" customHeight="1">
      <c r="B277" s="562" t="s">
        <v>28</v>
      </c>
      <c r="C277" s="581"/>
      <c r="D277" s="581"/>
      <c r="E277" s="581"/>
      <c r="F277" s="581"/>
      <c r="G277" s="581"/>
      <c r="H277" s="581"/>
      <c r="I277" s="581"/>
      <c r="J277" s="581"/>
      <c r="K277" s="581"/>
      <c r="L277" s="581"/>
      <c r="M277" s="581"/>
      <c r="N277" s="581"/>
      <c r="O277" s="581"/>
      <c r="P277" s="581"/>
      <c r="Q277" s="562"/>
    </row>
    <row r="278" spans="2:17" ht="17.25" customHeight="1">
      <c r="B278" s="40"/>
      <c r="C278" s="355" t="s">
        <v>276</v>
      </c>
      <c r="D278" s="356"/>
      <c r="E278" s="356"/>
      <c r="F278" s="356"/>
      <c r="G278" s="356"/>
      <c r="H278" s="356"/>
      <c r="I278" s="356"/>
      <c r="J278" s="356"/>
      <c r="K278" s="356"/>
      <c r="L278" s="356"/>
      <c r="M278" s="356"/>
      <c r="N278" s="356"/>
      <c r="O278" s="356"/>
      <c r="P278" s="357"/>
      <c r="Q278" s="40"/>
    </row>
    <row r="279" spans="2:17" ht="17.25" customHeight="1">
      <c r="B279" s="40"/>
      <c r="C279" s="358"/>
      <c r="D279" s="359"/>
      <c r="E279" s="359"/>
      <c r="F279" s="359"/>
      <c r="G279" s="359"/>
      <c r="H279" s="359"/>
      <c r="I279" s="359"/>
      <c r="J279" s="359"/>
      <c r="K279" s="359"/>
      <c r="L279" s="359"/>
      <c r="M279" s="359"/>
      <c r="N279" s="359"/>
      <c r="O279" s="359"/>
      <c r="P279" s="360"/>
      <c r="Q279" s="40"/>
    </row>
    <row r="280" spans="2:17" ht="17.25" customHeight="1">
      <c r="B280" s="40"/>
      <c r="C280" s="358"/>
      <c r="D280" s="359"/>
      <c r="E280" s="359"/>
      <c r="F280" s="359"/>
      <c r="G280" s="359"/>
      <c r="H280" s="359"/>
      <c r="I280" s="359"/>
      <c r="J280" s="359"/>
      <c r="K280" s="359"/>
      <c r="L280" s="359"/>
      <c r="M280" s="359"/>
      <c r="N280" s="359"/>
      <c r="O280" s="359"/>
      <c r="P280" s="360"/>
      <c r="Q280" s="40"/>
    </row>
    <row r="281" spans="2:17" ht="17.25" customHeight="1">
      <c r="B281" s="17"/>
      <c r="C281" s="358"/>
      <c r="D281" s="359"/>
      <c r="E281" s="359"/>
      <c r="F281" s="359"/>
      <c r="G281" s="359"/>
      <c r="H281" s="359"/>
      <c r="I281" s="359"/>
      <c r="J281" s="359"/>
      <c r="K281" s="359"/>
      <c r="L281" s="359"/>
      <c r="M281" s="359"/>
      <c r="N281" s="359"/>
      <c r="O281" s="359"/>
      <c r="P281" s="360"/>
      <c r="Q281" s="17"/>
    </row>
    <row r="282" spans="2:17" ht="17.25" customHeight="1">
      <c r="B282" s="17"/>
      <c r="C282" s="358"/>
      <c r="D282" s="359"/>
      <c r="E282" s="359"/>
      <c r="F282" s="359"/>
      <c r="G282" s="359"/>
      <c r="H282" s="359"/>
      <c r="I282" s="359"/>
      <c r="J282" s="359"/>
      <c r="K282" s="359"/>
      <c r="L282" s="359"/>
      <c r="M282" s="359"/>
      <c r="N282" s="359"/>
      <c r="O282" s="359"/>
      <c r="P282" s="360"/>
      <c r="Q282" s="17"/>
    </row>
    <row r="283" spans="2:17" ht="17.25" customHeight="1">
      <c r="B283" s="17"/>
      <c r="C283" s="358"/>
      <c r="D283" s="359"/>
      <c r="E283" s="359"/>
      <c r="F283" s="359"/>
      <c r="G283" s="359"/>
      <c r="H283" s="359"/>
      <c r="I283" s="359"/>
      <c r="J283" s="359"/>
      <c r="K283" s="359"/>
      <c r="L283" s="359"/>
      <c r="M283" s="359"/>
      <c r="N283" s="359"/>
      <c r="O283" s="359"/>
      <c r="P283" s="360"/>
      <c r="Q283" s="17"/>
    </row>
    <row r="284" spans="2:17" ht="17.25" customHeight="1">
      <c r="B284" s="17"/>
      <c r="C284" s="358"/>
      <c r="D284" s="359"/>
      <c r="E284" s="359"/>
      <c r="F284" s="359"/>
      <c r="G284" s="359"/>
      <c r="H284" s="359"/>
      <c r="I284" s="359"/>
      <c r="J284" s="359"/>
      <c r="K284" s="359"/>
      <c r="L284" s="359"/>
      <c r="M284" s="359"/>
      <c r="N284" s="359"/>
      <c r="O284" s="359"/>
      <c r="P284" s="360"/>
      <c r="Q284" s="17"/>
    </row>
    <row r="285" spans="2:17" ht="17.25" customHeight="1">
      <c r="B285" s="17"/>
      <c r="C285" s="358"/>
      <c r="D285" s="359"/>
      <c r="E285" s="359"/>
      <c r="F285" s="359"/>
      <c r="G285" s="359"/>
      <c r="H285" s="359"/>
      <c r="I285" s="359"/>
      <c r="J285" s="359"/>
      <c r="K285" s="359"/>
      <c r="L285" s="359"/>
      <c r="M285" s="359"/>
      <c r="N285" s="359"/>
      <c r="O285" s="359"/>
      <c r="P285" s="360"/>
      <c r="Q285" s="17"/>
    </row>
    <row r="286" spans="2:17" ht="17.25" customHeight="1">
      <c r="B286" s="17"/>
      <c r="C286" s="358"/>
      <c r="D286" s="359"/>
      <c r="E286" s="359"/>
      <c r="F286" s="359"/>
      <c r="G286" s="359"/>
      <c r="H286" s="359"/>
      <c r="I286" s="359"/>
      <c r="J286" s="359"/>
      <c r="K286" s="359"/>
      <c r="L286" s="359"/>
      <c r="M286" s="359"/>
      <c r="N286" s="359"/>
      <c r="O286" s="359"/>
      <c r="P286" s="360"/>
      <c r="Q286" s="17"/>
    </row>
    <row r="287" spans="2:17" ht="17.25" customHeight="1">
      <c r="B287" s="17"/>
      <c r="C287" s="361"/>
      <c r="D287" s="362"/>
      <c r="E287" s="362"/>
      <c r="F287" s="362"/>
      <c r="G287" s="362"/>
      <c r="H287" s="362"/>
      <c r="I287" s="362"/>
      <c r="J287" s="362"/>
      <c r="K287" s="362"/>
      <c r="L287" s="362"/>
      <c r="M287" s="362"/>
      <c r="N287" s="362"/>
      <c r="O287" s="362"/>
      <c r="P287" s="363"/>
      <c r="Q287" s="17"/>
    </row>
    <row r="288" spans="2:17" ht="4.5" customHeight="1">
      <c r="B288" s="268"/>
      <c r="C288" s="269"/>
      <c r="D288" s="269"/>
      <c r="E288" s="269"/>
      <c r="F288" s="269"/>
      <c r="G288" s="269"/>
      <c r="H288" s="269"/>
      <c r="I288" s="269"/>
      <c r="J288" s="269"/>
      <c r="K288" s="269"/>
      <c r="L288" s="269"/>
      <c r="M288" s="269"/>
      <c r="N288" s="269"/>
      <c r="O288" s="269"/>
      <c r="P288" s="269"/>
      <c r="Q288" s="268"/>
    </row>
    <row r="289" spans="2:17" ht="23.25" customHeight="1">
      <c r="B289" s="393" t="s">
        <v>197</v>
      </c>
      <c r="C289" s="347"/>
      <c r="D289" s="347"/>
      <c r="E289" s="347"/>
      <c r="F289" s="347"/>
      <c r="G289" s="347"/>
      <c r="H289" s="347"/>
      <c r="I289" s="347"/>
      <c r="J289" s="347"/>
      <c r="K289" s="347"/>
      <c r="L289" s="347"/>
      <c r="M289" s="347"/>
      <c r="N289" s="347"/>
      <c r="O289" s="347"/>
      <c r="P289" s="347"/>
      <c r="Q289" s="572"/>
    </row>
    <row r="290" spans="2:17" ht="30" customHeight="1">
      <c r="B290" s="17"/>
      <c r="C290" s="364" t="s">
        <v>277</v>
      </c>
      <c r="D290" s="365"/>
      <c r="E290" s="365"/>
      <c r="F290" s="365"/>
      <c r="G290" s="365"/>
      <c r="H290" s="365"/>
      <c r="I290" s="365"/>
      <c r="J290" s="365"/>
      <c r="K290" s="365"/>
      <c r="L290" s="365"/>
      <c r="M290" s="365"/>
      <c r="N290" s="365"/>
      <c r="O290" s="365"/>
      <c r="P290" s="366"/>
      <c r="Q290" s="17"/>
    </row>
    <row r="291" spans="2:17" ht="30" customHeight="1">
      <c r="B291" s="17"/>
      <c r="C291" s="367"/>
      <c r="D291" s="368"/>
      <c r="E291" s="368"/>
      <c r="F291" s="368"/>
      <c r="G291" s="368"/>
      <c r="H291" s="368"/>
      <c r="I291" s="368"/>
      <c r="J291" s="368"/>
      <c r="K291" s="368"/>
      <c r="L291" s="368"/>
      <c r="M291" s="368"/>
      <c r="N291" s="368"/>
      <c r="O291" s="368"/>
      <c r="P291" s="369"/>
      <c r="Q291" s="17"/>
    </row>
    <row r="292" spans="2:17" ht="30" customHeight="1">
      <c r="B292" s="17"/>
      <c r="C292" s="367"/>
      <c r="D292" s="368"/>
      <c r="E292" s="368"/>
      <c r="F292" s="368"/>
      <c r="G292" s="368"/>
      <c r="H292" s="368"/>
      <c r="I292" s="368"/>
      <c r="J292" s="368"/>
      <c r="K292" s="368"/>
      <c r="L292" s="368"/>
      <c r="M292" s="368"/>
      <c r="N292" s="368"/>
      <c r="O292" s="368"/>
      <c r="P292" s="369"/>
      <c r="Q292" s="17"/>
    </row>
    <row r="293" spans="2:17" ht="30" customHeight="1">
      <c r="B293" s="17"/>
      <c r="C293" s="367"/>
      <c r="D293" s="368"/>
      <c r="E293" s="368"/>
      <c r="F293" s="368"/>
      <c r="G293" s="368"/>
      <c r="H293" s="368"/>
      <c r="I293" s="368"/>
      <c r="J293" s="368"/>
      <c r="K293" s="368"/>
      <c r="L293" s="368"/>
      <c r="M293" s="368"/>
      <c r="N293" s="368"/>
      <c r="O293" s="368"/>
      <c r="P293" s="369"/>
      <c r="Q293" s="17"/>
    </row>
    <row r="294" spans="2:17" ht="30" customHeight="1">
      <c r="B294" s="17"/>
      <c r="C294" s="370"/>
      <c r="D294" s="371"/>
      <c r="E294" s="371"/>
      <c r="F294" s="371"/>
      <c r="G294" s="371"/>
      <c r="H294" s="371"/>
      <c r="I294" s="371"/>
      <c r="J294" s="371"/>
      <c r="K294" s="371"/>
      <c r="L294" s="371"/>
      <c r="M294" s="371"/>
      <c r="N294" s="371"/>
      <c r="O294" s="371"/>
      <c r="P294" s="372"/>
      <c r="Q294" s="17"/>
    </row>
    <row r="295" spans="2:17" ht="5.25" customHeight="1">
      <c r="B295" s="268"/>
      <c r="C295" s="269"/>
      <c r="D295" s="269"/>
      <c r="E295" s="269"/>
      <c r="F295" s="269"/>
      <c r="G295" s="269"/>
      <c r="H295" s="269"/>
      <c r="I295" s="269"/>
      <c r="J295" s="269"/>
      <c r="K295" s="269"/>
      <c r="L295" s="269"/>
      <c r="M295" s="269"/>
      <c r="N295" s="269"/>
      <c r="O295" s="269"/>
      <c r="P295" s="269"/>
      <c r="Q295" s="268"/>
    </row>
    <row r="296" spans="2:17" ht="24" customHeight="1">
      <c r="B296" s="346" t="s">
        <v>198</v>
      </c>
      <c r="C296" s="347"/>
      <c r="D296" s="347"/>
      <c r="E296" s="347"/>
      <c r="F296" s="347"/>
      <c r="G296" s="347"/>
      <c r="H296" s="347"/>
      <c r="I296" s="347"/>
      <c r="J296" s="347"/>
      <c r="K296" s="347"/>
      <c r="L296" s="347"/>
      <c r="M296" s="347"/>
      <c r="N296" s="347"/>
      <c r="O296" s="347"/>
      <c r="P296" s="347"/>
      <c r="Q296" s="348"/>
    </row>
    <row r="297" spans="2:17" ht="14.25" customHeight="1">
      <c r="B297" s="55"/>
      <c r="C297" s="56"/>
      <c r="D297" s="378" t="s">
        <v>199</v>
      </c>
      <c r="E297" s="378"/>
      <c r="F297" s="378"/>
      <c r="G297" s="378"/>
      <c r="H297" s="378"/>
      <c r="I297" s="378"/>
      <c r="J297" s="378"/>
      <c r="K297" s="378"/>
      <c r="L297" s="378"/>
      <c r="M297" s="378"/>
      <c r="N297" s="378"/>
      <c r="O297" s="378"/>
      <c r="P297" s="56" t="s">
        <v>97</v>
      </c>
      <c r="Q297" s="57"/>
    </row>
    <row r="298" spans="2:17" ht="12.75" customHeight="1">
      <c r="B298" s="268"/>
      <c r="C298" s="119">
        <v>1</v>
      </c>
      <c r="D298" s="386" t="s">
        <v>75</v>
      </c>
      <c r="E298" s="387"/>
      <c r="F298" s="387"/>
      <c r="G298" s="387"/>
      <c r="H298" s="387"/>
      <c r="I298" s="387"/>
      <c r="J298" s="387"/>
      <c r="K298" s="387"/>
      <c r="L298" s="387"/>
      <c r="M298" s="387"/>
      <c r="N298" s="387"/>
      <c r="O298" s="387"/>
      <c r="P298" s="221" t="s">
        <v>238</v>
      </c>
      <c r="Q298" s="398"/>
    </row>
    <row r="299" spans="2:17" ht="12.75" customHeight="1">
      <c r="B299" s="269"/>
      <c r="C299" s="119">
        <v>2</v>
      </c>
      <c r="D299" s="386" t="s">
        <v>251</v>
      </c>
      <c r="E299" s="387"/>
      <c r="F299" s="387"/>
      <c r="G299" s="387"/>
      <c r="H299" s="387"/>
      <c r="I299" s="387"/>
      <c r="J299" s="387"/>
      <c r="K299" s="387"/>
      <c r="L299" s="387"/>
      <c r="M299" s="387"/>
      <c r="N299" s="387"/>
      <c r="O299" s="387"/>
      <c r="P299" s="221" t="s">
        <v>238</v>
      </c>
      <c r="Q299" s="270"/>
    </row>
    <row r="300" spans="2:17" ht="12.75" customHeight="1">
      <c r="B300" s="269"/>
      <c r="C300" s="119">
        <v>3</v>
      </c>
      <c r="D300" s="384" t="s">
        <v>252</v>
      </c>
      <c r="E300" s="385"/>
      <c r="F300" s="385"/>
      <c r="G300" s="385"/>
      <c r="H300" s="385"/>
      <c r="I300" s="385"/>
      <c r="J300" s="385"/>
      <c r="K300" s="385"/>
      <c r="L300" s="385"/>
      <c r="M300" s="385"/>
      <c r="N300" s="385"/>
      <c r="O300" s="385"/>
      <c r="P300" s="221" t="s">
        <v>238</v>
      </c>
      <c r="Q300" s="270"/>
    </row>
    <row r="301" spans="2:17" ht="17.25" customHeight="1">
      <c r="B301" s="269"/>
      <c r="C301" s="119">
        <v>4</v>
      </c>
      <c r="D301" s="384" t="s">
        <v>267</v>
      </c>
      <c r="E301" s="385"/>
      <c r="F301" s="385"/>
      <c r="G301" s="385"/>
      <c r="H301" s="385"/>
      <c r="I301" s="385"/>
      <c r="J301" s="385"/>
      <c r="K301" s="385"/>
      <c r="L301" s="385"/>
      <c r="M301" s="385"/>
      <c r="N301" s="385"/>
      <c r="O301" s="385"/>
      <c r="P301" s="221" t="s">
        <v>238</v>
      </c>
      <c r="Q301" s="270"/>
    </row>
    <row r="302" spans="2:17" ht="12.75" customHeight="1" hidden="1">
      <c r="B302" s="269"/>
      <c r="C302" s="237">
        <v>7</v>
      </c>
      <c r="D302" s="379"/>
      <c r="E302" s="380"/>
      <c r="F302" s="380"/>
      <c r="G302" s="380"/>
      <c r="H302" s="380"/>
      <c r="I302" s="380"/>
      <c r="J302" s="380"/>
      <c r="K302" s="380"/>
      <c r="L302" s="380"/>
      <c r="M302" s="380"/>
      <c r="N302" s="380"/>
      <c r="O302" s="381"/>
      <c r="P302" s="234" t="s">
        <v>55</v>
      </c>
      <c r="Q302" s="270"/>
    </row>
    <row r="303" spans="2:17" ht="12.75" customHeight="1" hidden="1">
      <c r="B303" s="281"/>
      <c r="C303" s="232">
        <v>8</v>
      </c>
      <c r="D303" s="573"/>
      <c r="E303" s="574"/>
      <c r="F303" s="574"/>
      <c r="G303" s="574"/>
      <c r="H303" s="574"/>
      <c r="I303" s="574"/>
      <c r="J303" s="574"/>
      <c r="K303" s="574"/>
      <c r="L303" s="574"/>
      <c r="M303" s="574"/>
      <c r="N303" s="574"/>
      <c r="O303" s="574"/>
      <c r="P303" s="233" t="s">
        <v>55</v>
      </c>
      <c r="Q303" s="271"/>
    </row>
    <row r="304" spans="2:17" ht="12.75" customHeight="1">
      <c r="B304" s="126"/>
      <c r="C304" s="235">
        <v>5</v>
      </c>
      <c r="D304" s="382"/>
      <c r="E304" s="383"/>
      <c r="F304" s="383"/>
      <c r="G304" s="383"/>
      <c r="H304" s="383"/>
      <c r="I304" s="383"/>
      <c r="J304" s="383"/>
      <c r="K304" s="383"/>
      <c r="L304" s="383"/>
      <c r="M304" s="383"/>
      <c r="N304" s="383"/>
      <c r="O304" s="383"/>
      <c r="P304" s="236" t="s">
        <v>55</v>
      </c>
      <c r="Q304" s="127"/>
    </row>
    <row r="305" spans="2:17" ht="66" customHeight="1">
      <c r="B305" s="142"/>
      <c r="C305" s="209" t="s">
        <v>200</v>
      </c>
      <c r="D305" s="388"/>
      <c r="E305" s="389"/>
      <c r="F305" s="389"/>
      <c r="G305" s="389"/>
      <c r="H305" s="389"/>
      <c r="I305" s="389"/>
      <c r="J305" s="389"/>
      <c r="K305" s="389"/>
      <c r="L305" s="389"/>
      <c r="M305" s="389"/>
      <c r="N305" s="389"/>
      <c r="O305" s="389"/>
      <c r="P305" s="390"/>
      <c r="Q305" s="199"/>
    </row>
    <row r="306" spans="2:17" ht="23.25" customHeight="1">
      <c r="B306" s="393" t="s">
        <v>201</v>
      </c>
      <c r="C306" s="394"/>
      <c r="D306" s="395"/>
      <c r="E306" s="395"/>
      <c r="F306" s="395"/>
      <c r="G306" s="395"/>
      <c r="H306" s="395"/>
      <c r="I306" s="395"/>
      <c r="J306" s="395"/>
      <c r="K306" s="395"/>
      <c r="L306" s="395"/>
      <c r="M306" s="395"/>
      <c r="N306" s="395"/>
      <c r="O306" s="395"/>
      <c r="P306" s="395"/>
      <c r="Q306" s="396"/>
    </row>
    <row r="307" spans="2:17" ht="31.5" customHeight="1">
      <c r="B307" s="268"/>
      <c r="C307" s="289" t="s">
        <v>202</v>
      </c>
      <c r="D307" s="290"/>
      <c r="E307" s="290"/>
      <c r="F307" s="291"/>
      <c r="G307" s="397" t="s">
        <v>203</v>
      </c>
      <c r="H307" s="392"/>
      <c r="I307" s="392"/>
      <c r="J307" s="391" t="s">
        <v>204</v>
      </c>
      <c r="K307" s="392"/>
      <c r="L307" s="392"/>
      <c r="M307" s="397" t="s">
        <v>205</v>
      </c>
      <c r="N307" s="392"/>
      <c r="O307" s="392"/>
      <c r="P307" s="392"/>
      <c r="Q307" s="268"/>
    </row>
    <row r="308" spans="2:17" ht="39.75" customHeight="1">
      <c r="B308" s="269"/>
      <c r="C308" s="375"/>
      <c r="D308" s="376"/>
      <c r="E308" s="376"/>
      <c r="F308" s="377"/>
      <c r="G308" s="373"/>
      <c r="H308" s="373"/>
      <c r="I308" s="373"/>
      <c r="J308" s="374"/>
      <c r="K308" s="374"/>
      <c r="L308" s="374"/>
      <c r="M308" s="373"/>
      <c r="N308" s="373"/>
      <c r="O308" s="373"/>
      <c r="P308" s="373"/>
      <c r="Q308" s="269"/>
    </row>
    <row r="309" spans="2:17" ht="39.75" customHeight="1">
      <c r="B309" s="269"/>
      <c r="C309" s="375"/>
      <c r="D309" s="376"/>
      <c r="E309" s="376"/>
      <c r="F309" s="377"/>
      <c r="G309" s="373"/>
      <c r="H309" s="373"/>
      <c r="I309" s="373"/>
      <c r="J309" s="374"/>
      <c r="K309" s="374"/>
      <c r="L309" s="374"/>
      <c r="M309" s="373"/>
      <c r="N309" s="373"/>
      <c r="O309" s="373"/>
      <c r="P309" s="373"/>
      <c r="Q309" s="269"/>
    </row>
    <row r="310" spans="2:17" ht="34.5" customHeight="1">
      <c r="B310" s="281"/>
      <c r="C310" s="375"/>
      <c r="D310" s="376"/>
      <c r="E310" s="376"/>
      <c r="F310" s="377"/>
      <c r="G310" s="373"/>
      <c r="H310" s="373"/>
      <c r="I310" s="373"/>
      <c r="J310" s="374"/>
      <c r="K310" s="374"/>
      <c r="L310" s="374"/>
      <c r="M310" s="373"/>
      <c r="N310" s="373"/>
      <c r="O310" s="373"/>
      <c r="P310" s="373"/>
      <c r="Q310" s="281"/>
    </row>
    <row r="311" spans="2:17" ht="17.25" customHeight="1">
      <c r="B311" s="569" t="s">
        <v>210</v>
      </c>
      <c r="C311" s="570"/>
      <c r="D311" s="570"/>
      <c r="E311" s="570"/>
      <c r="F311" s="570"/>
      <c r="G311" s="570"/>
      <c r="H311" s="570"/>
      <c r="I311" s="570"/>
      <c r="J311" s="570"/>
      <c r="K311" s="570"/>
      <c r="L311" s="570"/>
      <c r="M311" s="570"/>
      <c r="N311" s="570"/>
      <c r="O311" s="570"/>
      <c r="P311" s="570"/>
      <c r="Q311" s="571"/>
    </row>
  </sheetData>
  <sheetProtection password="DFEA" sheet="1" objects="1" scenarios="1" selectLockedCells="1"/>
  <mergeCells count="521">
    <mergeCell ref="G197:J197"/>
    <mergeCell ref="K196:M196"/>
    <mergeCell ref="K197:M197"/>
    <mergeCell ref="G196:J196"/>
    <mergeCell ref="N209:N211"/>
    <mergeCell ref="B207:Q207"/>
    <mergeCell ref="K199:M199"/>
    <mergeCell ref="O209:P210"/>
    <mergeCell ref="B202:Q202"/>
    <mergeCell ref="P193:Q201"/>
    <mergeCell ref="N197:O197"/>
    <mergeCell ref="N199:O199"/>
    <mergeCell ref="F198:J198"/>
    <mergeCell ref="K200:M200"/>
    <mergeCell ref="K198:M198"/>
    <mergeCell ref="N200:O200"/>
    <mergeCell ref="E200:J200"/>
    <mergeCell ref="N194:O194"/>
    <mergeCell ref="E199:J199"/>
    <mergeCell ref="I153:L153"/>
    <mergeCell ref="C162:H162"/>
    <mergeCell ref="C167:H167"/>
    <mergeCell ref="I171:L171"/>
    <mergeCell ref="I139:L139"/>
    <mergeCell ref="I158:L158"/>
    <mergeCell ref="Q137:Q143"/>
    <mergeCell ref="M137:P137"/>
    <mergeCell ref="C140:H140"/>
    <mergeCell ref="C132:H132"/>
    <mergeCell ref="C141:H141"/>
    <mergeCell ref="I141:L141"/>
    <mergeCell ref="I140:L140"/>
    <mergeCell ref="C138:L138"/>
    <mergeCell ref="I137:L137"/>
    <mergeCell ref="C133:H133"/>
    <mergeCell ref="C230:I230"/>
    <mergeCell ref="B219:Q219"/>
    <mergeCell ref="Q221:Q236"/>
    <mergeCell ref="C224:I224"/>
    <mergeCell ref="C228:I228"/>
    <mergeCell ref="C231:P231"/>
    <mergeCell ref="B220:Q220"/>
    <mergeCell ref="C221:I221"/>
    <mergeCell ref="C236:I236"/>
    <mergeCell ref="C223:I223"/>
    <mergeCell ref="I218:J218"/>
    <mergeCell ref="G218:H218"/>
    <mergeCell ref="C218:F218"/>
    <mergeCell ref="K218:L218"/>
    <mergeCell ref="I217:J217"/>
    <mergeCell ref="C106:E114"/>
    <mergeCell ref="C129:H129"/>
    <mergeCell ref="C180:H180"/>
    <mergeCell ref="I179:L179"/>
    <mergeCell ref="C153:H153"/>
    <mergeCell ref="C5:P5"/>
    <mergeCell ref="B28:E28"/>
    <mergeCell ref="F28:P28"/>
    <mergeCell ref="B15:I15"/>
    <mergeCell ref="B16:I16"/>
    <mergeCell ref="B6:Q6"/>
    <mergeCell ref="C26:P26"/>
    <mergeCell ref="B27:Q27"/>
    <mergeCell ref="B8:O8"/>
    <mergeCell ref="B13:I13"/>
    <mergeCell ref="H273:J273"/>
    <mergeCell ref="B11:Q11"/>
    <mergeCell ref="C307:F307"/>
    <mergeCell ref="B204:Q204"/>
    <mergeCell ref="B203:D203"/>
    <mergeCell ref="C209:F212"/>
    <mergeCell ref="G210:H210"/>
    <mergeCell ref="P203:Q203"/>
    <mergeCell ref="E203:J203"/>
    <mergeCell ref="Q209:Q214"/>
    <mergeCell ref="C249:D249"/>
    <mergeCell ref="B253:Q253"/>
    <mergeCell ref="K271:M271"/>
    <mergeCell ref="B277:Q277"/>
    <mergeCell ref="H269:J269"/>
    <mergeCell ref="H272:J272"/>
    <mergeCell ref="B269:B272"/>
    <mergeCell ref="K270:M270"/>
    <mergeCell ref="N271:P271"/>
    <mergeCell ref="C271:G271"/>
    <mergeCell ref="C241:D241"/>
    <mergeCell ref="C242:D242"/>
    <mergeCell ref="K203:M203"/>
    <mergeCell ref="G209:M209"/>
    <mergeCell ref="N198:O198"/>
    <mergeCell ref="O213:P213"/>
    <mergeCell ref="C214:F214"/>
    <mergeCell ref="C222:P222"/>
    <mergeCell ref="G217:H217"/>
    <mergeCell ref="O218:P218"/>
    <mergeCell ref="B311:Q311"/>
    <mergeCell ref="M310:P310"/>
    <mergeCell ref="B289:Q289"/>
    <mergeCell ref="C275:G275"/>
    <mergeCell ref="B298:B303"/>
    <mergeCell ref="N275:P275"/>
    <mergeCell ref="H275:J275"/>
    <mergeCell ref="B288:Q288"/>
    <mergeCell ref="K275:M275"/>
    <mergeCell ref="D303:O303"/>
    <mergeCell ref="C2:P2"/>
    <mergeCell ref="B238:Q238"/>
    <mergeCell ref="C229:P229"/>
    <mergeCell ref="I96:J96"/>
    <mergeCell ref="I98:J98"/>
    <mergeCell ref="H37:Q37"/>
    <mergeCell ref="B12:I12"/>
    <mergeCell ref="J15:Q15"/>
    <mergeCell ref="J16:Q16"/>
    <mergeCell ref="I93:J93"/>
    <mergeCell ref="H30:Q30"/>
    <mergeCell ref="H35:Q35"/>
    <mergeCell ref="B33:G33"/>
    <mergeCell ref="B31:G31"/>
    <mergeCell ref="H31:Q31"/>
    <mergeCell ref="B32:G32"/>
    <mergeCell ref="H33:Q33"/>
    <mergeCell ref="H34:Q34"/>
    <mergeCell ref="B34:G34"/>
    <mergeCell ref="B41:G41"/>
    <mergeCell ref="B36:G36"/>
    <mergeCell ref="H41:Q41"/>
    <mergeCell ref="H40:Q40"/>
    <mergeCell ref="B40:G40"/>
    <mergeCell ref="B38:G38"/>
    <mergeCell ref="B37:G37"/>
    <mergeCell ref="C19:P22"/>
    <mergeCell ref="H32:Q32"/>
    <mergeCell ref="B17:I17"/>
    <mergeCell ref="H36:Q36"/>
    <mergeCell ref="B25:Q25"/>
    <mergeCell ref="J17:Q17"/>
    <mergeCell ref="B24:Q24"/>
    <mergeCell ref="B30:G30"/>
    <mergeCell ref="B29:Q29"/>
    <mergeCell ref="B18:Q18"/>
    <mergeCell ref="F7:Q7"/>
    <mergeCell ref="B45:G45"/>
    <mergeCell ref="H42:Q42"/>
    <mergeCell ref="B9:I9"/>
    <mergeCell ref="B7:E7"/>
    <mergeCell ref="H45:Q45"/>
    <mergeCell ref="H38:Q38"/>
    <mergeCell ref="H44:Q44"/>
    <mergeCell ref="B35:G35"/>
    <mergeCell ref="B14:Q14"/>
    <mergeCell ref="H49:Q49"/>
    <mergeCell ref="B51:G51"/>
    <mergeCell ref="I113:J113"/>
    <mergeCell ref="I107:J107"/>
    <mergeCell ref="M102:P102"/>
    <mergeCell ref="M113:P113"/>
    <mergeCell ref="I112:J112"/>
    <mergeCell ref="I109:J109"/>
    <mergeCell ref="I111:J111"/>
    <mergeCell ref="M111:P111"/>
    <mergeCell ref="M104:P104"/>
    <mergeCell ref="M105:P105"/>
    <mergeCell ref="I101:J101"/>
    <mergeCell ref="F103:H105"/>
    <mergeCell ref="I104:J104"/>
    <mergeCell ref="M97:P97"/>
    <mergeCell ref="M98:P98"/>
    <mergeCell ref="M100:P100"/>
    <mergeCell ref="M94:P94"/>
    <mergeCell ref="M95:P95"/>
    <mergeCell ref="M107:P107"/>
    <mergeCell ref="M106:P106"/>
    <mergeCell ref="B72:Q72"/>
    <mergeCell ref="Q93:Q114"/>
    <mergeCell ref="M110:P110"/>
    <mergeCell ref="I106:J106"/>
    <mergeCell ref="F106:H108"/>
    <mergeCell ref="C97:E105"/>
    <mergeCell ref="M93:P93"/>
    <mergeCell ref="M96:P96"/>
    <mergeCell ref="I108:J108"/>
    <mergeCell ref="M101:P101"/>
    <mergeCell ref="H50:Q50"/>
    <mergeCell ref="H51:Q51"/>
    <mergeCell ref="M99:P99"/>
    <mergeCell ref="C75:P82"/>
    <mergeCell ref="C62:P71"/>
    <mergeCell ref="M108:P108"/>
    <mergeCell ref="B42:G42"/>
    <mergeCell ref="B44:G44"/>
    <mergeCell ref="B47:G47"/>
    <mergeCell ref="B48:Q48"/>
    <mergeCell ref="H47:Q47"/>
    <mergeCell ref="B46:G46"/>
    <mergeCell ref="H46:Q46"/>
    <mergeCell ref="B49:G49"/>
    <mergeCell ref="B4:Q4"/>
    <mergeCell ref="B91:Q91"/>
    <mergeCell ref="B92:Q92"/>
    <mergeCell ref="B60:Q60"/>
    <mergeCell ref="C56:P59"/>
    <mergeCell ref="C85:P90"/>
    <mergeCell ref="F10:Q10"/>
    <mergeCell ref="B50:G50"/>
    <mergeCell ref="B73:Q73"/>
    <mergeCell ref="B10:E10"/>
    <mergeCell ref="M109:P109"/>
    <mergeCell ref="C117:P117"/>
    <mergeCell ref="B118:Q118"/>
    <mergeCell ref="B115:Q115"/>
    <mergeCell ref="B93:B114"/>
    <mergeCell ref="I102:J102"/>
    <mergeCell ref="I110:J110"/>
    <mergeCell ref="F93:H93"/>
    <mergeCell ref="M103:P103"/>
    <mergeCell ref="F112:H114"/>
    <mergeCell ref="M114:P114"/>
    <mergeCell ref="Q127:Q132"/>
    <mergeCell ref="I127:J127"/>
    <mergeCell ref="I129:J129"/>
    <mergeCell ref="C128:H128"/>
    <mergeCell ref="B124:Q124"/>
    <mergeCell ref="I114:J114"/>
    <mergeCell ref="C171:H171"/>
    <mergeCell ref="B154:Q154"/>
    <mergeCell ref="C161:H161"/>
    <mergeCell ref="B163:Q163"/>
    <mergeCell ref="C158:H158"/>
    <mergeCell ref="I161:L161"/>
    <mergeCell ref="B155:B161"/>
    <mergeCell ref="C155:H155"/>
    <mergeCell ref="I155:L155"/>
    <mergeCell ref="I213:J213"/>
    <mergeCell ref="I214:J214"/>
    <mergeCell ref="O214:P214"/>
    <mergeCell ref="I212:J212"/>
    <mergeCell ref="G211:H211"/>
    <mergeCell ref="I211:J211"/>
    <mergeCell ref="G212:H212"/>
    <mergeCell ref="K213:L213"/>
    <mergeCell ref="K211:M211"/>
    <mergeCell ref="K212:L212"/>
    <mergeCell ref="O212:P212"/>
    <mergeCell ref="P205:Q206"/>
    <mergeCell ref="B209:B214"/>
    <mergeCell ref="O211:P211"/>
    <mergeCell ref="C213:F213"/>
    <mergeCell ref="G214:H214"/>
    <mergeCell ref="K214:L214"/>
    <mergeCell ref="K210:M210"/>
    <mergeCell ref="E206:O206"/>
    <mergeCell ref="G213:H213"/>
    <mergeCell ref="N203:O203"/>
    <mergeCell ref="E201:J201"/>
    <mergeCell ref="E205:O205"/>
    <mergeCell ref="N201:O201"/>
    <mergeCell ref="C146:H146"/>
    <mergeCell ref="I146:L146"/>
    <mergeCell ref="C157:H157"/>
    <mergeCell ref="C188:H188"/>
    <mergeCell ref="C189:H189"/>
    <mergeCell ref="I189:L189"/>
    <mergeCell ref="C143:H143"/>
    <mergeCell ref="C150:H150"/>
    <mergeCell ref="I150:L150"/>
    <mergeCell ref="I143:L143"/>
    <mergeCell ref="C144:H144"/>
    <mergeCell ref="I144:L144"/>
    <mergeCell ref="I148:L148"/>
    <mergeCell ref="B52:G52"/>
    <mergeCell ref="C127:H127"/>
    <mergeCell ref="I128:J128"/>
    <mergeCell ref="C137:H137"/>
    <mergeCell ref="I132:J132"/>
    <mergeCell ref="C142:H142"/>
    <mergeCell ref="I142:L142"/>
    <mergeCell ref="C120:P123"/>
    <mergeCell ref="M112:P112"/>
    <mergeCell ref="B119:Q119"/>
    <mergeCell ref="B61:Q61"/>
    <mergeCell ref="B127:B132"/>
    <mergeCell ref="B146:B152"/>
    <mergeCell ref="I3:L3"/>
    <mergeCell ref="B3:H3"/>
    <mergeCell ref="C94:E96"/>
    <mergeCell ref="J9:P9"/>
    <mergeCell ref="B83:Q83"/>
    <mergeCell ref="B84:Q84"/>
    <mergeCell ref="F94:H96"/>
    <mergeCell ref="B208:Q208"/>
    <mergeCell ref="C93:E93"/>
    <mergeCell ref="B74:Q74"/>
    <mergeCell ref="I94:J94"/>
    <mergeCell ref="H52:Q52"/>
    <mergeCell ref="H53:Q53"/>
    <mergeCell ref="B53:G53"/>
    <mergeCell ref="B55:Q55"/>
    <mergeCell ref="B54:G54"/>
    <mergeCell ref="H54:Q54"/>
    <mergeCell ref="I159:L159"/>
    <mergeCell ref="L260:M260"/>
    <mergeCell ref="L261:M261"/>
    <mergeCell ref="K201:M201"/>
    <mergeCell ref="C235:P235"/>
    <mergeCell ref="K217:L217"/>
    <mergeCell ref="B251:O251"/>
    <mergeCell ref="B221:B236"/>
    <mergeCell ref="B250:O250"/>
    <mergeCell ref="I210:J210"/>
    <mergeCell ref="I95:J95"/>
    <mergeCell ref="I105:J105"/>
    <mergeCell ref="F97:H99"/>
    <mergeCell ref="F100:H102"/>
    <mergeCell ref="I100:J100"/>
    <mergeCell ref="I97:J97"/>
    <mergeCell ref="I99:J99"/>
    <mergeCell ref="I103:J103"/>
    <mergeCell ref="C252:D252"/>
    <mergeCell ref="B259:Q259"/>
    <mergeCell ref="N260:P261"/>
    <mergeCell ref="D260:I261"/>
    <mergeCell ref="J261:K261"/>
    <mergeCell ref="Q260:Q261"/>
    <mergeCell ref="C260:C261"/>
    <mergeCell ref="B258:Q258"/>
    <mergeCell ref="C254:P257"/>
    <mergeCell ref="J265:K265"/>
    <mergeCell ref="L265:M265"/>
    <mergeCell ref="C269:G269"/>
    <mergeCell ref="C270:G270"/>
    <mergeCell ref="H271:J271"/>
    <mergeCell ref="N265:P265"/>
    <mergeCell ref="D265:I265"/>
    <mergeCell ref="N270:P270"/>
    <mergeCell ref="C245:D245"/>
    <mergeCell ref="K274:M274"/>
    <mergeCell ref="C246:D246"/>
    <mergeCell ref="J260:K260"/>
    <mergeCell ref="B248:O248"/>
    <mergeCell ref="E252:P252"/>
    <mergeCell ref="H274:J274"/>
    <mergeCell ref="K273:M273"/>
    <mergeCell ref="B260:B261"/>
    <mergeCell ref="C274:G274"/>
    <mergeCell ref="D298:O298"/>
    <mergeCell ref="J307:L307"/>
    <mergeCell ref="B306:Q306"/>
    <mergeCell ref="Q307:Q310"/>
    <mergeCell ref="G307:I307"/>
    <mergeCell ref="Q298:Q303"/>
    <mergeCell ref="C310:F310"/>
    <mergeCell ref="J310:L310"/>
    <mergeCell ref="M307:P307"/>
    <mergeCell ref="B307:B310"/>
    <mergeCell ref="D297:O297"/>
    <mergeCell ref="M309:P309"/>
    <mergeCell ref="D302:O302"/>
    <mergeCell ref="C308:F308"/>
    <mergeCell ref="D304:O304"/>
    <mergeCell ref="M308:P308"/>
    <mergeCell ref="D301:O301"/>
    <mergeCell ref="D300:O300"/>
    <mergeCell ref="D299:O299"/>
    <mergeCell ref="D305:P305"/>
    <mergeCell ref="G309:I309"/>
    <mergeCell ref="J309:L309"/>
    <mergeCell ref="J308:L308"/>
    <mergeCell ref="G308:I308"/>
    <mergeCell ref="G310:I310"/>
    <mergeCell ref="C309:F309"/>
    <mergeCell ref="B296:Q296"/>
    <mergeCell ref="B295:Q295"/>
    <mergeCell ref="K269:M269"/>
    <mergeCell ref="C273:G273"/>
    <mergeCell ref="N273:P273"/>
    <mergeCell ref="B276:Q276"/>
    <mergeCell ref="Q269:Q272"/>
    <mergeCell ref="C272:G272"/>
    <mergeCell ref="C278:P287"/>
    <mergeCell ref="C290:P294"/>
    <mergeCell ref="L262:M262"/>
    <mergeCell ref="N262:P262"/>
    <mergeCell ref="D262:I262"/>
    <mergeCell ref="J262:K262"/>
    <mergeCell ref="K272:M272"/>
    <mergeCell ref="H270:J270"/>
    <mergeCell ref="D263:I263"/>
    <mergeCell ref="L264:M264"/>
    <mergeCell ref="N264:P264"/>
    <mergeCell ref="D264:I264"/>
    <mergeCell ref="N274:P274"/>
    <mergeCell ref="N263:P263"/>
    <mergeCell ref="J263:K263"/>
    <mergeCell ref="L263:M263"/>
    <mergeCell ref="B267:Q267"/>
    <mergeCell ref="B266:Q266"/>
    <mergeCell ref="J264:K264"/>
    <mergeCell ref="N272:P272"/>
    <mergeCell ref="B268:Q268"/>
    <mergeCell ref="N269:P269"/>
    <mergeCell ref="B116:Q116"/>
    <mergeCell ref="F109:H111"/>
    <mergeCell ref="B134:Q134"/>
    <mergeCell ref="C135:L135"/>
    <mergeCell ref="I133:J133"/>
    <mergeCell ref="I131:J131"/>
    <mergeCell ref="C131:H131"/>
    <mergeCell ref="B126:Q126"/>
    <mergeCell ref="I130:J130"/>
    <mergeCell ref="C130:H130"/>
    <mergeCell ref="B247:Q247"/>
    <mergeCell ref="E249:P249"/>
    <mergeCell ref="K215:L215"/>
    <mergeCell ref="C139:H139"/>
    <mergeCell ref="I157:L157"/>
    <mergeCell ref="M164:P164"/>
    <mergeCell ref="C149:H149"/>
    <mergeCell ref="B145:Q145"/>
    <mergeCell ref="B137:B143"/>
    <mergeCell ref="M155:P155"/>
    <mergeCell ref="Q155:Q161"/>
    <mergeCell ref="C156:L156"/>
    <mergeCell ref="Q146:Q152"/>
    <mergeCell ref="C147:L147"/>
    <mergeCell ref="M146:P146"/>
    <mergeCell ref="C148:H148"/>
    <mergeCell ref="C152:H152"/>
    <mergeCell ref="I152:L152"/>
    <mergeCell ref="I149:L149"/>
    <mergeCell ref="C159:H159"/>
    <mergeCell ref="B164:B170"/>
    <mergeCell ref="C164:H164"/>
    <mergeCell ref="I164:L164"/>
    <mergeCell ref="C170:H170"/>
    <mergeCell ref="I166:L166"/>
    <mergeCell ref="I170:L170"/>
    <mergeCell ref="C165:L165"/>
    <mergeCell ref="C166:H166"/>
    <mergeCell ref="I167:L167"/>
    <mergeCell ref="I169:L169"/>
    <mergeCell ref="N192:O192"/>
    <mergeCell ref="B190:Q190"/>
    <mergeCell ref="E194:J194"/>
    <mergeCell ref="B191:Q191"/>
    <mergeCell ref="I187:L187"/>
    <mergeCell ref="I188:L188"/>
    <mergeCell ref="K192:M192"/>
    <mergeCell ref="C193:J193"/>
    <mergeCell ref="N193:O193"/>
    <mergeCell ref="K194:M194"/>
    <mergeCell ref="M173:P173"/>
    <mergeCell ref="C174:L174"/>
    <mergeCell ref="I186:L186"/>
    <mergeCell ref="I185:L185"/>
    <mergeCell ref="I184:L184"/>
    <mergeCell ref="C185:H185"/>
    <mergeCell ref="C178:H178"/>
    <mergeCell ref="I178:L178"/>
    <mergeCell ref="C186:H186"/>
    <mergeCell ref="C184:H184"/>
    <mergeCell ref="B173:B176"/>
    <mergeCell ref="C173:H173"/>
    <mergeCell ref="I173:L173"/>
    <mergeCell ref="I176:L176"/>
    <mergeCell ref="C175:H175"/>
    <mergeCell ref="N196:O196"/>
    <mergeCell ref="K195:M195"/>
    <mergeCell ref="C192:J192"/>
    <mergeCell ref="K193:M193"/>
    <mergeCell ref="F195:J195"/>
    <mergeCell ref="N195:O195"/>
    <mergeCell ref="O215:P215"/>
    <mergeCell ref="C168:H168"/>
    <mergeCell ref="I168:L168"/>
    <mergeCell ref="C177:H177"/>
    <mergeCell ref="I177:L177"/>
    <mergeCell ref="B205:D206"/>
    <mergeCell ref="B182:B185"/>
    <mergeCell ref="C182:H182"/>
    <mergeCell ref="I182:L182"/>
    <mergeCell ref="C215:F215"/>
    <mergeCell ref="C225:I225"/>
    <mergeCell ref="C243:D243"/>
    <mergeCell ref="G215:H215"/>
    <mergeCell ref="I215:J215"/>
    <mergeCell ref="C232:I232"/>
    <mergeCell ref="C234:I234"/>
    <mergeCell ref="B237:Q237"/>
    <mergeCell ref="C227:I227"/>
    <mergeCell ref="C233:P233"/>
    <mergeCell ref="K216:L216"/>
    <mergeCell ref="C151:H151"/>
    <mergeCell ref="I151:L151"/>
    <mergeCell ref="Q182:Q185"/>
    <mergeCell ref="C183:L183"/>
    <mergeCell ref="I175:L175"/>
    <mergeCell ref="C176:H176"/>
    <mergeCell ref="I162:L162"/>
    <mergeCell ref="M182:P182"/>
    <mergeCell ref="Q173:Q176"/>
    <mergeCell ref="C226:I226"/>
    <mergeCell ref="C160:H160"/>
    <mergeCell ref="I160:L160"/>
    <mergeCell ref="C169:H169"/>
    <mergeCell ref="C187:H187"/>
    <mergeCell ref="C179:H179"/>
    <mergeCell ref="B181:Q181"/>
    <mergeCell ref="Q164:Q170"/>
    <mergeCell ref="B172:Q172"/>
    <mergeCell ref="I180:L180"/>
    <mergeCell ref="C244:D244"/>
    <mergeCell ref="G216:H216"/>
    <mergeCell ref="I216:J216"/>
    <mergeCell ref="E239:E240"/>
    <mergeCell ref="F239:P239"/>
    <mergeCell ref="C239:D240"/>
    <mergeCell ref="C217:F217"/>
    <mergeCell ref="O217:P217"/>
    <mergeCell ref="O216:P216"/>
    <mergeCell ref="C216:F216"/>
  </mergeCells>
  <conditionalFormatting sqref="E246 P232 I133:J133 K218">
    <cfRule type="cellIs" priority="15" dxfId="3" operator="notEqual" stopIfTrue="1">
      <formula>$K$199</formula>
    </cfRule>
  </conditionalFormatting>
  <conditionalFormatting sqref="P230">
    <cfRule type="cellIs" priority="24" dxfId="3" operator="notEqual" stopIfTrue="1">
      <formula>$K$198</formula>
    </cfRule>
  </conditionalFormatting>
  <conditionalFormatting sqref="P234 N218">
    <cfRule type="cellIs" priority="22" dxfId="3" operator="notEqual" stopIfTrue="1">
      <formula>$K$200</formula>
    </cfRule>
  </conditionalFormatting>
  <conditionalFormatting sqref="P236 O218:P218">
    <cfRule type="cellIs" priority="21" dxfId="3" operator="notEqual" stopIfTrue="1">
      <formula>$K$201</formula>
    </cfRule>
  </conditionalFormatting>
  <conditionalFormatting sqref="G218:H218">
    <cfRule type="cellIs" priority="17" dxfId="3" operator="notEqual" stopIfTrue="1">
      <formula>$K$193</formula>
    </cfRule>
  </conditionalFormatting>
  <conditionalFormatting sqref="I218:J218">
    <cfRule type="cellIs" priority="4" dxfId="3" operator="notEqual" stopIfTrue="1">
      <formula>$K$194</formula>
    </cfRule>
  </conditionalFormatting>
  <dataValidations count="36">
    <dataValidation errorStyle="warning" type="custom" allowBlank="1" showInputMessage="1" showErrorMessage="1" errorTitle="Wkłąd rzeczowy" error="Wkład rzeczowy nie może przekroczyć 50% wkładu kwalifikowanego" sqref="K198:M198">
      <formula1>IF(K198/K195&lt;=0.5,TRUE,FALSE)</formula1>
    </dataValidation>
    <dataValidation type="custom" allowBlank="1" showInputMessage="1" showErrorMessage="1" errorTitle="Rezerwa" error="Rezerwa nie może przekroczyć 5% kosztów" sqref="P227">
      <formula1>P227/(SUM(P223:P224))&lt;=0.05</formula1>
    </dataValidation>
    <dataValidation type="custom" allowBlank="1" showInputMessage="1" showErrorMessage="1" errorTitle="Rezerwa" error="Rezerwa nie może przekroczyć 5% kosztów" sqref="K132">
      <formula1>IF(SUM(K128:K131)&lt;&gt;0,(K132/(SUM(K128:K131))&lt;=0.05),TRUE)</formula1>
    </dataValidation>
    <dataValidation type="custom" allowBlank="1" showInputMessage="1" showErrorMessage="1" errorTitle="Rezerwa" error="Rezerwa nie może przekroczyć 5% kosztów" sqref="K227:O227 L132:P132 N143:P143 N152:P152 N161:P161 N170:P170 N179:P179 N188:P188">
      <formula1>IF(SUM(K223:K226)&lt;&gt;0,(K227/(SUM(K223:K226))&lt;=0.05),TRUE)</formula1>
    </dataValidation>
    <dataValidation type="custom" allowBlank="1" showInputMessage="1" showErrorMessage="1" errorTitle="Rezerwa" error="Rezerwa nie może przekroczyć 5% kosztów" sqref="M188 M143 M152 M161 M170 M179">
      <formula1>IF(SUM(M184:M187)&lt;&gt;0,(M188/(SUM(M184:M187))&lt;=0.05),TRUE)</formula1>
    </dataValidation>
    <dataValidation type="custom" allowBlank="1" showInputMessage="1" showErrorMessage="1" errorTitle="Rezerwa" error="Rezerwa nie może przekroczyć 5% kosztów" sqref="N217">
      <formula1>IF(SUM(N213:N216)&lt;&gt;0,(N217/(SUM(N213:N216))&lt;=0.05),TRUE)</formula1>
    </dataValidation>
    <dataValidation type="custom" allowBlank="1" showInputMessage="1" showErrorMessage="1" errorTitle="Rezerwa" error="Rezerwa nie może przekroczyć 5% kosztów" sqref="J227">
      <formula1>IF(SUM(J223:J226)&lt;&gt;0,(J227/(SUM(J223:J226))&lt;=0.05),TRUE)</formula1>
    </dataValidation>
    <dataValidation type="custom" allowBlank="1" showInputMessage="1" showErrorMessage="1" errorTitle="Rezerwa" error="Rezerwa nie może przekroczyć 5% kosztów" sqref="M133:P133 M144:P144 M153:P153 M162:P162 M171:P171">
      <formula1>M133/(SUM(M128:M132))&lt;=0.05</formula1>
    </dataValidation>
    <dataValidation type="custom" allowBlank="1" showInputMessage="1" showErrorMessage="1" errorTitle="Rezerwa" error="Rezerwa nie może przekroczyć 5% kosztów" sqref="K133">
      <formula1>K133/(SUM(K128:K132))&lt;=0.05</formula1>
    </dataValidation>
    <dataValidation type="custom" allowBlank="1" showInputMessage="1" showErrorMessage="1" errorTitle="Rezerwa" error="Rezerwa nie może przekroczyć 5% kosztów" sqref="L133">
      <formula1>L133/(SUM(L128:L132))&lt;=0.05</formula1>
    </dataValidation>
    <dataValidation type="custom" allowBlank="1" showInputMessage="1" showErrorMessage="1" errorTitle="Rezerwa" error="Rezerwa nie może przekroczyć 5% kosztów" sqref="N218">
      <formula1>N218/(SUM(N213:N217))&lt;=0.05</formula1>
    </dataValidation>
    <dataValidation type="custom" allowBlank="1" showInputMessage="1" showErrorMessage="1" errorTitle="Rezerwa" error="Rezerwa nie może przekroczyć 5% kosztów" sqref="G218:H218">
      <formula1>G218:H218/(SUM(G213:G217))&lt;=0.05</formula1>
    </dataValidation>
    <dataValidation type="custom" allowBlank="1" showInputMessage="1" showErrorMessage="1" errorTitle="Rezerwa" error="Rezerwa nie może przekroczyć 5% kosztów" sqref="I218:J218">
      <formula1>I218:J218/(SUM(I213:I217))&lt;=0.05</formula1>
    </dataValidation>
    <dataValidation type="custom" allowBlank="1" showInputMessage="1" showErrorMessage="1" errorTitle="Rezerwa" error="Rezerwa nie może przekroczyć 5% kosztów" sqref="G217:H217">
      <formula1>IF(SUM(G213:G216)&lt;&gt;0,(G217:H217/(SUM(G213:G216))&lt;=0.05),TRUE)</formula1>
    </dataValidation>
    <dataValidation type="custom" allowBlank="1" showInputMessage="1" showErrorMessage="1" errorTitle="Rezerwa" error="Rezerwa nie może przekroczyć 5% kosztów" sqref="I217:J217">
      <formula1>IF(SUM(I213:I216)&lt;&gt;0,(I217:J217/(SUM(I213:I216))&lt;=0.05),TRUE)</formula1>
    </dataValidation>
    <dataValidation type="custom" showInputMessage="1" showErrorMessage="1" errorTitle="Zagadnienia horyzontalne" error="Zaznacz poprzez dwukrotne kliknięcie" sqref="H270:P275">
      <formula1>OR(H270=Dwuklik_1,H270=Dwuklik_2)</formula1>
    </dataValidation>
    <dataValidation type="textLength" allowBlank="1" showInputMessage="1" showErrorMessage="1" errorTitle="Opis działań" error="Maksymalna długość tekstu 3000 znaków" sqref="C278:P287">
      <formula1>0</formula1>
      <formula2>3000</formula2>
    </dataValidation>
    <dataValidation type="textLength" allowBlank="1" showInputMessage="1" showErrorMessage="1" errorTitle="Informacja i promocja" error="Maksymalna długość tekstu 2000 znaków" sqref="C290:P294">
      <formula1>0</formula1>
      <formula2>2000</formula2>
    </dataValidation>
    <dataValidation type="list" allowBlank="1" showInputMessage="1" showErrorMessage="1" sqref="P250:P251 P8 P248">
      <formula1>L_TakNie</formula1>
    </dataValidation>
    <dataValidation type="textLength" allowBlank="1" showInputMessage="1" showErrorMessage="1" errorTitle="Zgodność z prawem krajowym i za." error="Maksymalna długość tekstu 1000 znaków" sqref="C254:P257">
      <formula1>0</formula1>
      <formula2>1000</formula2>
    </dataValidation>
    <dataValidation type="list" allowBlank="1" showInputMessage="1" showErrorMessage="1" sqref="J262:J265">
      <formula1>L_Wazne</formula1>
    </dataValidation>
    <dataValidation type="list" allowBlank="1" showInputMessage="1" showErrorMessage="1" sqref="L262:L265 M262">
      <formula1>L_PrawdWyst</formula1>
    </dataValidation>
    <dataValidation type="textLength" showInputMessage="1" showErrorMessage="1" errorTitle="Zagadnienia horyzontalne" error="Zaznacz poprzez dwukrotne kliknięcie" sqref="P298:P304">
      <formula1>0</formula1>
      <formula2>1</formula2>
    </dataValidation>
    <dataValidation allowBlank="1" showInputMessage="1" showErrorMessage="1" errorTitle="Rezerwa" error="Rezerwa nie może przekroczyć 5% kosztów" sqref="I188:J189 I170:J171 I152:J153 I143:J144 I161:J162 I179:J180"/>
    <dataValidation type="textLength" allowBlank="1" showInputMessage="1" showErrorMessage="1" errorTitle="Długość tekstu" error="Maksymalna ilość znaków 1500" sqref="C19">
      <formula1>0</formula1>
      <formula2>1500</formula2>
    </dataValidation>
    <dataValidation type="textLength" allowBlank="1" showInputMessage="1" showErrorMessage="1" errorTitle="Maksymalna długość informacji" error="Maksymalna długość tekstu wynosi 1000 znaków" sqref="C56:P59">
      <formula1>0</formula1>
      <formula2>1000</formula2>
    </dataValidation>
    <dataValidation type="textLength" allowBlank="1" showInputMessage="1" showErrorMessage="1" errorTitle="Uzasadnienie potrzeby" error="Maksymalna długość tekstu 1200 znaków!" sqref="C85:P85">
      <formula1>0</formula1>
      <formula2>1200</formula2>
    </dataValidation>
    <dataValidation type="textLength" allowBlank="1" showInputMessage="1" showErrorMessage="1" errorTitle="Organizacja projektu" error="Długość tekstu może wynosić max 800 znaków!" sqref="C120:P123">
      <formula1>0</formula1>
      <formula2>1200</formula2>
    </dataValidation>
    <dataValidation type="textLength" allowBlank="1" showInputMessage="1" showErrorMessage="1" errorTitle="Informacje nt. partnera" error="Długość tekstu 3000 znaków !" sqref="C62">
      <formula1>0</formula1>
      <formula2>3000</formula2>
    </dataValidation>
    <dataValidation type="date" operator="lessThan" showInputMessage="1" showErrorMessage="1" errorTitle="Data zakończenia " error="Data nie może być większa niż 2017-04-30" sqref="J13 O13:Q13">
      <formula1>42855</formula1>
    </dataValidation>
    <dataValidation type="list" allowBlank="1" showInputMessage="1" showErrorMessage="1" sqref="F7">
      <formula1>L_TypProjektu</formula1>
    </dataValidation>
    <dataValidation type="textLength" operator="equal" allowBlank="1" showInputMessage="1" showErrorMessage="1" errorTitle="Suma kontrolna" error="Nie możesz zmieniać tego pola" sqref="I3:O3">
      <formula1>0</formula1>
    </dataValidation>
    <dataValidation type="textLength" allowBlank="1" showInputMessage="1" showErrorMessage="1" errorTitle="Opis projektu" error="Opis projektu może mieć długość max 3500 znaków!" sqref="C75:P82">
      <formula1>0</formula1>
      <formula2>3500</formula2>
    </dataValidation>
    <dataValidation type="list" allowBlank="1" showInputMessage="1" showErrorMessage="1" sqref="J9:P9">
      <formula1>L_Program</formula1>
    </dataValidation>
    <dataValidation type="list" allowBlank="1" showInputMessage="1" showErrorMessage="1" sqref="L12:L13">
      <formula1>L_Miesiac</formula1>
    </dataValidation>
    <dataValidation type="list" allowBlank="1" showInputMessage="1" showErrorMessage="1" sqref="N12:N13">
      <formula1>L_Rok</formula1>
    </dataValidation>
  </dataValidations>
  <printOptions horizontalCentered="1"/>
  <pageMargins left="0.4724409448818898" right="0.5118110236220472" top="0.984251968503937" bottom="0.984251968503937" header="0.5118110236220472" footer="0.5118110236220472"/>
  <pageSetup horizontalDpi="600" verticalDpi="600" orientation="landscape" paperSize="9" scale="88" r:id="rId4"/>
  <headerFooter scaleWithDoc="0" alignWithMargins="0">
    <oddFooter xml:space="preserve">&amp;R </oddFooter>
  </headerFooter>
  <ignoredErrors>
    <ignoredError sqref="K133:N133 P133" formulaRange="1"/>
  </ignoredErrors>
  <drawing r:id="rId3"/>
  <legacyDrawing r:id="rId2"/>
  <oleObjects>
    <oleObject progId="Word.Document.8" shapeId="368523" r:id="rId1"/>
  </oleObjects>
</worksheet>
</file>

<file path=xl/worksheets/sheet10.xml><?xml version="1.0" encoding="utf-8"?>
<worksheet xmlns="http://schemas.openxmlformats.org/spreadsheetml/2006/main" xmlns:r="http://schemas.openxmlformats.org/officeDocument/2006/relationships">
  <sheetPr codeName="Arkusz8"/>
  <dimension ref="A1:I13"/>
  <sheetViews>
    <sheetView zoomScalePageLayoutView="0" workbookViewId="0" topLeftCell="A1">
      <selection activeCell="D2" sqref="D2"/>
    </sheetView>
  </sheetViews>
  <sheetFormatPr defaultColWidth="9.140625" defaultRowHeight="12.75"/>
  <cols>
    <col min="1" max="1" width="0.71875" style="0" customWidth="1"/>
    <col min="2" max="2" width="41.00390625" style="0" customWidth="1"/>
  </cols>
  <sheetData>
    <row r="1" spans="1:9" ht="12.75" customHeight="1">
      <c r="A1" s="213" t="s">
        <v>54</v>
      </c>
      <c r="B1" s="213" t="b">
        <v>1</v>
      </c>
      <c r="C1" s="213">
        <v>1</v>
      </c>
      <c r="D1" s="159" t="s">
        <v>238</v>
      </c>
      <c r="E1" s="158"/>
      <c r="F1" s="158">
        <v>334</v>
      </c>
      <c r="G1" s="214"/>
      <c r="H1" s="214"/>
      <c r="I1" s="214"/>
    </row>
    <row r="2" spans="1:9" ht="12.75" customHeight="1">
      <c r="A2" s="213"/>
      <c r="B2" s="213"/>
      <c r="C2" s="213">
        <v>2</v>
      </c>
      <c r="D2" s="159" t="s">
        <v>55</v>
      </c>
      <c r="E2" s="159">
        <v>2</v>
      </c>
      <c r="F2" s="159">
        <v>150</v>
      </c>
      <c r="G2" s="214">
        <v>2</v>
      </c>
      <c r="H2" s="214">
        <v>2</v>
      </c>
      <c r="I2" s="214"/>
    </row>
    <row r="3" spans="1:9" ht="12.75">
      <c r="A3" s="213"/>
      <c r="B3" s="213"/>
      <c r="C3" s="213">
        <v>2</v>
      </c>
      <c r="D3" s="213"/>
      <c r="E3" s="159">
        <v>2</v>
      </c>
      <c r="F3" s="213"/>
      <c r="G3" s="214">
        <v>2</v>
      </c>
      <c r="H3" s="214">
        <v>2</v>
      </c>
      <c r="I3" s="214"/>
    </row>
    <row r="4" spans="1:9" ht="12.75">
      <c r="A4" s="213"/>
      <c r="B4" s="213"/>
      <c r="C4" s="213">
        <v>2</v>
      </c>
      <c r="D4" s="213"/>
      <c r="E4" s="213">
        <v>2</v>
      </c>
      <c r="F4" s="213"/>
      <c r="G4" s="214">
        <v>2</v>
      </c>
      <c r="H4" s="214">
        <v>2</v>
      </c>
      <c r="I4" s="214"/>
    </row>
    <row r="5" spans="1:9" ht="12.75">
      <c r="A5" s="213"/>
      <c r="B5" s="213"/>
      <c r="C5" s="213">
        <v>2</v>
      </c>
      <c r="D5" s="213"/>
      <c r="E5" s="213">
        <v>2</v>
      </c>
      <c r="F5" s="213"/>
      <c r="G5" s="214">
        <v>2</v>
      </c>
      <c r="H5" s="214">
        <v>2</v>
      </c>
      <c r="I5" s="214"/>
    </row>
    <row r="6" spans="1:9" ht="12.75">
      <c r="A6" s="213"/>
      <c r="B6" s="213"/>
      <c r="C6" s="213">
        <v>3</v>
      </c>
      <c r="D6" s="213"/>
      <c r="E6" s="213"/>
      <c r="F6" s="213"/>
      <c r="G6" s="214">
        <v>2</v>
      </c>
      <c r="H6" s="214">
        <v>2</v>
      </c>
      <c r="I6" s="214"/>
    </row>
    <row r="7" spans="1:9" ht="12.75">
      <c r="A7" s="214"/>
      <c r="B7" s="214"/>
      <c r="C7" s="214"/>
      <c r="D7" s="214"/>
      <c r="E7" s="214"/>
      <c r="F7" s="214"/>
      <c r="G7" s="214">
        <v>2</v>
      </c>
      <c r="H7" s="214">
        <v>2</v>
      </c>
      <c r="I7" s="214"/>
    </row>
    <row r="8" spans="1:9" ht="12.75">
      <c r="A8" s="214"/>
      <c r="B8" s="215"/>
      <c r="C8" s="214"/>
      <c r="D8" s="214"/>
      <c r="E8" s="214"/>
      <c r="F8" s="214"/>
      <c r="G8" s="214"/>
      <c r="H8" s="214"/>
      <c r="I8" s="214"/>
    </row>
    <row r="9" spans="1:9" ht="12.75">
      <c r="A9" s="214"/>
      <c r="B9" s="214"/>
      <c r="C9" s="214"/>
      <c r="D9" s="214"/>
      <c r="E9" s="214"/>
      <c r="F9" s="214"/>
      <c r="G9" s="214"/>
      <c r="H9" s="214"/>
      <c r="I9" s="214"/>
    </row>
    <row r="10" spans="1:9" ht="12.75">
      <c r="A10" s="214"/>
      <c r="B10" s="214"/>
      <c r="C10" s="214"/>
      <c r="D10" s="214"/>
      <c r="E10" s="214"/>
      <c r="F10" s="214"/>
      <c r="G10" s="214"/>
      <c r="H10" s="214"/>
      <c r="I10" s="214"/>
    </row>
    <row r="11" spans="1:9" ht="12.75">
      <c r="A11" s="214"/>
      <c r="B11" s="214"/>
      <c r="C11" s="214"/>
      <c r="D11" s="214"/>
      <c r="E11" s="214"/>
      <c r="F11" s="214"/>
      <c r="G11" s="214"/>
      <c r="H11" s="214"/>
      <c r="I11" s="214"/>
    </row>
    <row r="12" spans="1:9" ht="12.75">
      <c r="A12" s="214"/>
      <c r="B12" s="214"/>
      <c r="C12" s="214"/>
      <c r="D12" s="214"/>
      <c r="E12" s="214"/>
      <c r="F12" s="214"/>
      <c r="G12" s="214"/>
      <c r="H12" s="214"/>
      <c r="I12" s="214"/>
    </row>
    <row r="13" spans="1:9" ht="12.75">
      <c r="A13" s="214"/>
      <c r="B13" s="214"/>
      <c r="C13" s="214"/>
      <c r="D13" s="214"/>
      <c r="E13" s="214"/>
      <c r="F13" s="214"/>
      <c r="G13" s="214"/>
      <c r="H13" s="214"/>
      <c r="I13" s="214"/>
    </row>
  </sheetData>
  <sheetProtection password="DFEA" sheet="1" objects="1" scenarios="1" selectLockedCells="1"/>
  <dataValidations count="1">
    <dataValidation type="textLength" showInputMessage="1" showErrorMessage="1" errorTitle="Zagadnienia horyzontalne" error="Zaznacz poprzez dwukrotne kliknięcie" sqref="D1:F2 E3">
      <formula1>0</formula1>
      <formula2>1</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Arkusz5"/>
  <dimension ref="A2:IV120"/>
  <sheetViews>
    <sheetView showRowColHeaders="0" zoomScalePageLayoutView="0" workbookViewId="0" topLeftCell="A49">
      <selection activeCell="P118" sqref="P118"/>
    </sheetView>
  </sheetViews>
  <sheetFormatPr defaultColWidth="9.140625" defaultRowHeight="12.75"/>
  <cols>
    <col min="1" max="1" width="3.00390625" style="44" customWidth="1"/>
    <col min="2" max="2" width="0.9921875" style="44" customWidth="1"/>
    <col min="3" max="3" width="9.140625" style="44" customWidth="1"/>
    <col min="4" max="4" width="8.57421875" style="44" customWidth="1"/>
    <col min="5" max="5" width="9.28125" style="44" customWidth="1"/>
    <col min="6" max="6" width="8.57421875" style="44" customWidth="1"/>
    <col min="7" max="7" width="8.421875" style="44" customWidth="1"/>
    <col min="8" max="9" width="9.140625" style="44" customWidth="1"/>
    <col min="10" max="11" width="9.421875" style="44" bestFit="1" customWidth="1"/>
    <col min="12" max="12" width="9.28125" style="44" bestFit="1" customWidth="1"/>
    <col min="13" max="14" width="10.00390625" style="44" customWidth="1"/>
    <col min="15" max="15" width="9.421875" style="44" bestFit="1" customWidth="1"/>
    <col min="16" max="16" width="10.57421875" style="44" customWidth="1"/>
    <col min="17" max="17" width="1.1484375" style="44" customWidth="1"/>
    <col min="18" max="19" width="9.140625" style="44" customWidth="1"/>
    <col min="20" max="20" width="9.7109375" style="44" bestFit="1" customWidth="1"/>
    <col min="21" max="16384" width="9.140625" style="44" customWidth="1"/>
  </cols>
  <sheetData>
    <row r="2" spans="1:17" s="42" customFormat="1" ht="55.5" customHeight="1">
      <c r="A2" s="41"/>
      <c r="B2" s="5"/>
      <c r="C2" s="561"/>
      <c r="D2" s="561"/>
      <c r="E2" s="561"/>
      <c r="F2" s="561"/>
      <c r="G2" s="561"/>
      <c r="H2" s="561"/>
      <c r="I2" s="561"/>
      <c r="J2" s="561"/>
      <c r="K2" s="561"/>
      <c r="L2" s="561"/>
      <c r="M2" s="561"/>
      <c r="N2" s="561"/>
      <c r="O2" s="561"/>
      <c r="P2" s="561"/>
      <c r="Q2" s="2"/>
    </row>
    <row r="3" spans="1:17" s="42" customFormat="1" ht="33" customHeight="1">
      <c r="A3" s="41"/>
      <c r="B3" s="289" t="s">
        <v>65</v>
      </c>
      <c r="C3" s="654"/>
      <c r="D3" s="654"/>
      <c r="E3" s="654"/>
      <c r="F3" s="654"/>
      <c r="G3" s="654"/>
      <c r="H3" s="654"/>
      <c r="I3" s="654"/>
      <c r="J3" s="654"/>
      <c r="K3" s="654"/>
      <c r="L3" s="654"/>
      <c r="M3" s="654"/>
      <c r="N3" s="654"/>
      <c r="O3" s="654"/>
      <c r="P3" s="654"/>
      <c r="Q3" s="655"/>
    </row>
    <row r="4" spans="2:17" ht="12.75">
      <c r="B4" s="323" t="s">
        <v>10</v>
      </c>
      <c r="C4" s="266"/>
      <c r="D4" s="266"/>
      <c r="E4" s="266"/>
      <c r="F4" s="266"/>
      <c r="G4" s="266"/>
      <c r="H4" s="266"/>
      <c r="I4" s="266"/>
      <c r="J4" s="266"/>
      <c r="K4" s="266"/>
      <c r="L4" s="266"/>
      <c r="M4" s="266"/>
      <c r="N4" s="266"/>
      <c r="O4" s="266"/>
      <c r="P4" s="266"/>
      <c r="Q4" s="324"/>
    </row>
    <row r="5" spans="2:17" ht="12.75">
      <c r="B5" s="282"/>
      <c r="C5" s="259" t="s">
        <v>142</v>
      </c>
      <c r="D5" s="260"/>
      <c r="E5" s="260"/>
      <c r="F5" s="260"/>
      <c r="G5" s="260"/>
      <c r="H5" s="261"/>
      <c r="I5" s="283" t="s">
        <v>13</v>
      </c>
      <c r="J5" s="285"/>
      <c r="K5" s="181">
        <v>2012</v>
      </c>
      <c r="L5" s="181">
        <v>2013</v>
      </c>
      <c r="M5" s="181">
        <v>2014</v>
      </c>
      <c r="N5" s="181">
        <v>2015</v>
      </c>
      <c r="O5" s="181">
        <v>2016</v>
      </c>
      <c r="P5" s="181">
        <v>2017</v>
      </c>
      <c r="Q5" s="268"/>
    </row>
    <row r="6" spans="2:17" ht="12.75">
      <c r="B6" s="282"/>
      <c r="C6" s="259" t="s">
        <v>11</v>
      </c>
      <c r="D6" s="260"/>
      <c r="E6" s="260"/>
      <c r="F6" s="260"/>
      <c r="G6" s="260"/>
      <c r="H6" s="261"/>
      <c r="I6" s="626">
        <f>SUM(K6:P6)</f>
        <v>0</v>
      </c>
      <c r="J6" s="627"/>
      <c r="K6" s="68">
        <f>I15</f>
        <v>0</v>
      </c>
      <c r="L6" s="68">
        <f>I24</f>
        <v>0</v>
      </c>
      <c r="M6" s="68">
        <f>I33</f>
        <v>0</v>
      </c>
      <c r="N6" s="68">
        <f>I42</f>
        <v>0</v>
      </c>
      <c r="O6" s="68">
        <f>I51</f>
        <v>0</v>
      </c>
      <c r="P6" s="68">
        <f>I60</f>
        <v>0</v>
      </c>
      <c r="Q6" s="269"/>
    </row>
    <row r="7" spans="2:17" ht="12.75">
      <c r="B7" s="282"/>
      <c r="C7" s="259" t="s">
        <v>12</v>
      </c>
      <c r="D7" s="260"/>
      <c r="E7" s="260"/>
      <c r="F7" s="260"/>
      <c r="G7" s="260"/>
      <c r="H7" s="261"/>
      <c r="I7" s="656">
        <f>SUM(K7:P7)</f>
        <v>0</v>
      </c>
      <c r="J7" s="657"/>
      <c r="K7" s="68">
        <f>I16</f>
        <v>0</v>
      </c>
      <c r="L7" s="68">
        <f>I25</f>
        <v>0</v>
      </c>
      <c r="M7" s="68">
        <f>I34</f>
        <v>0</v>
      </c>
      <c r="N7" s="68">
        <f>I43</f>
        <v>0</v>
      </c>
      <c r="O7" s="68">
        <f>I52</f>
        <v>0</v>
      </c>
      <c r="P7" s="220">
        <f>I61</f>
        <v>0</v>
      </c>
      <c r="Q7" s="270"/>
    </row>
    <row r="8" spans="2:17" ht="12.75">
      <c r="B8" s="282"/>
      <c r="C8" s="259" t="str">
        <f>Wniosek!C130</f>
        <v>Nowe działanie</v>
      </c>
      <c r="D8" s="260"/>
      <c r="E8" s="260"/>
      <c r="F8" s="260"/>
      <c r="G8" s="260"/>
      <c r="H8" s="261"/>
      <c r="I8" s="626">
        <f>SUM(K8:P8)</f>
        <v>0</v>
      </c>
      <c r="J8" s="627"/>
      <c r="K8" s="188">
        <f>I17</f>
        <v>0</v>
      </c>
      <c r="L8" s="68">
        <f>I26</f>
        <v>0</v>
      </c>
      <c r="M8" s="68">
        <f>I35</f>
        <v>0</v>
      </c>
      <c r="N8" s="68">
        <f>I44</f>
        <v>0</v>
      </c>
      <c r="O8" s="189">
        <f>I53</f>
        <v>0</v>
      </c>
      <c r="P8" s="220">
        <f>I62</f>
        <v>0</v>
      </c>
      <c r="Q8" s="271"/>
    </row>
    <row r="9" spans="2:17" ht="12.75">
      <c r="B9" s="282"/>
      <c r="C9" s="259" t="str">
        <f>Wniosek!C131</f>
        <v>Koszty pośrednie</v>
      </c>
      <c r="D9" s="260"/>
      <c r="E9" s="260"/>
      <c r="F9" s="260"/>
      <c r="G9" s="260"/>
      <c r="H9" s="261"/>
      <c r="I9" s="626">
        <f>SUM(K9:P9)</f>
        <v>0</v>
      </c>
      <c r="J9" s="627"/>
      <c r="K9" s="188">
        <f>I18</f>
        <v>0</v>
      </c>
      <c r="L9" s="68">
        <f>I27</f>
        <v>0</v>
      </c>
      <c r="M9" s="68">
        <f>I36</f>
        <v>0</v>
      </c>
      <c r="N9" s="68">
        <f>I45</f>
        <v>0</v>
      </c>
      <c r="O9" s="189">
        <f>I54</f>
        <v>0</v>
      </c>
      <c r="P9" s="220">
        <f>I63</f>
        <v>0</v>
      </c>
      <c r="Q9" s="271"/>
    </row>
    <row r="10" spans="2:17" ht="12.75" customHeight="1">
      <c r="B10" s="282"/>
      <c r="C10" s="259" t="s">
        <v>143</v>
      </c>
      <c r="D10" s="260"/>
      <c r="E10" s="260"/>
      <c r="F10" s="260"/>
      <c r="G10" s="260"/>
      <c r="H10" s="261"/>
      <c r="I10" s="632">
        <f>SUM(K10:P10)</f>
        <v>0</v>
      </c>
      <c r="J10" s="632"/>
      <c r="K10" s="188">
        <f>I19</f>
        <v>0</v>
      </c>
      <c r="L10" s="68">
        <f>I28</f>
        <v>0</v>
      </c>
      <c r="M10" s="68">
        <f>I37</f>
        <v>0</v>
      </c>
      <c r="N10" s="68">
        <f>I46</f>
        <v>0</v>
      </c>
      <c r="O10" s="189">
        <f>I55</f>
        <v>0</v>
      </c>
      <c r="P10" s="68">
        <f>I64</f>
        <v>0</v>
      </c>
      <c r="Q10" s="271"/>
    </row>
    <row r="11" spans="2:256" ht="12.75">
      <c r="B11" s="19"/>
      <c r="C11" s="259" t="s">
        <v>0</v>
      </c>
      <c r="D11" s="260"/>
      <c r="E11" s="260"/>
      <c r="F11" s="260"/>
      <c r="G11" s="260"/>
      <c r="H11" s="261"/>
      <c r="I11" s="626">
        <f>SUM(I6:J10)</f>
        <v>0</v>
      </c>
      <c r="J11" s="627"/>
      <c r="K11" s="68">
        <f aca="true" t="shared" si="0" ref="K11:P11">SUM(K6:K10)</f>
        <v>0</v>
      </c>
      <c r="L11" s="68">
        <f t="shared" si="0"/>
        <v>0</v>
      </c>
      <c r="M11" s="68">
        <f t="shared" si="0"/>
        <v>0</v>
      </c>
      <c r="N11" s="68">
        <f t="shared" si="0"/>
        <v>0</v>
      </c>
      <c r="O11" s="68">
        <f t="shared" si="0"/>
        <v>0</v>
      </c>
      <c r="P11" s="200">
        <f t="shared" si="0"/>
        <v>0</v>
      </c>
      <c r="Q11" s="19"/>
      <c r="R11" s="185"/>
      <c r="S11" s="185"/>
      <c r="T11" s="185"/>
      <c r="U11" s="185"/>
      <c r="V11" s="185"/>
      <c r="W11" s="185"/>
      <c r="X11" s="185"/>
      <c r="Y11" s="185"/>
      <c r="Z11" s="185"/>
      <c r="AA11" s="185"/>
      <c r="AB11" s="185"/>
      <c r="AC11" s="185"/>
      <c r="AD11" s="185"/>
      <c r="AE11" s="185"/>
      <c r="AF11" s="185"/>
      <c r="AG11" s="185"/>
      <c r="AH11" s="185"/>
      <c r="AI11" s="185"/>
      <c r="AJ11" s="185"/>
      <c r="AK11" s="185"/>
      <c r="AL11" s="185"/>
      <c r="AM11" s="185"/>
      <c r="AN11" s="185"/>
      <c r="AO11" s="185"/>
      <c r="AP11" s="185"/>
      <c r="AQ11" s="185"/>
      <c r="AR11" s="185"/>
      <c r="AS11" s="185"/>
      <c r="AT11" s="185"/>
      <c r="AU11" s="185"/>
      <c r="AV11" s="185"/>
      <c r="AW11" s="185"/>
      <c r="AX11" s="185"/>
      <c r="AY11" s="185"/>
      <c r="AZ11" s="185"/>
      <c r="BA11" s="185"/>
      <c r="BB11" s="185"/>
      <c r="BC11" s="185"/>
      <c r="BD11" s="185"/>
      <c r="BE11" s="185"/>
      <c r="BF11" s="185"/>
      <c r="BG11" s="185"/>
      <c r="BH11" s="185"/>
      <c r="BI11" s="185"/>
      <c r="BJ11" s="185"/>
      <c r="BK11" s="185"/>
      <c r="BL11" s="185"/>
      <c r="BM11" s="185"/>
      <c r="BN11" s="185"/>
      <c r="BO11" s="185"/>
      <c r="BP11" s="185"/>
      <c r="BQ11" s="185"/>
      <c r="BR11" s="185"/>
      <c r="BS11" s="185"/>
      <c r="BT11" s="185"/>
      <c r="BU11" s="185"/>
      <c r="BV11" s="185"/>
      <c r="BW11" s="185"/>
      <c r="BX11" s="185"/>
      <c r="BY11" s="185"/>
      <c r="BZ11" s="185"/>
      <c r="CA11" s="185"/>
      <c r="CB11" s="185"/>
      <c r="CC11" s="185"/>
      <c r="CD11" s="185"/>
      <c r="CE11" s="185"/>
      <c r="CF11" s="185"/>
      <c r="CG11" s="185"/>
      <c r="CH11" s="185"/>
      <c r="CI11" s="185"/>
      <c r="CJ11" s="185"/>
      <c r="CK11" s="185"/>
      <c r="CL11" s="185"/>
      <c r="CM11" s="185"/>
      <c r="CN11" s="185"/>
      <c r="CO11" s="185"/>
      <c r="CP11" s="185"/>
      <c r="CQ11" s="185"/>
      <c r="CR11" s="185"/>
      <c r="CS11" s="185"/>
      <c r="CT11" s="185"/>
      <c r="CU11" s="185"/>
      <c r="CV11" s="185"/>
      <c r="CW11" s="185"/>
      <c r="CX11" s="185"/>
      <c r="CY11" s="185"/>
      <c r="CZ11" s="185"/>
      <c r="DA11" s="185"/>
      <c r="DB11" s="185"/>
      <c r="DC11" s="185"/>
      <c r="DD11" s="185"/>
      <c r="DE11" s="185"/>
      <c r="DF11" s="185"/>
      <c r="DG11" s="185"/>
      <c r="DH11" s="185"/>
      <c r="DI11" s="185"/>
      <c r="DJ11" s="185"/>
      <c r="DK11" s="185"/>
      <c r="DL11" s="185"/>
      <c r="DM11" s="185"/>
      <c r="DN11" s="185"/>
      <c r="DO11" s="185"/>
      <c r="DP11" s="185"/>
      <c r="DQ11" s="185"/>
      <c r="DR11" s="185"/>
      <c r="DS11" s="185"/>
      <c r="DT11" s="185"/>
      <c r="DU11" s="185"/>
      <c r="DV11" s="185"/>
      <c r="DW11" s="185"/>
      <c r="DX11" s="185"/>
      <c r="DY11" s="185"/>
      <c r="DZ11" s="185"/>
      <c r="EA11" s="185"/>
      <c r="EB11" s="185"/>
      <c r="EC11" s="185"/>
      <c r="ED11" s="185"/>
      <c r="EE11" s="185"/>
      <c r="EF11" s="185"/>
      <c r="EG11" s="185"/>
      <c r="EH11" s="185"/>
      <c r="EI11" s="185"/>
      <c r="EJ11" s="185"/>
      <c r="EK11" s="185"/>
      <c r="EL11" s="185"/>
      <c r="EM11" s="185"/>
      <c r="EN11" s="185"/>
      <c r="EO11" s="185"/>
      <c r="EP11" s="185"/>
      <c r="EQ11" s="185"/>
      <c r="ER11" s="185"/>
      <c r="ES11" s="185"/>
      <c r="ET11" s="185"/>
      <c r="EU11" s="185"/>
      <c r="EV11" s="185"/>
      <c r="EW11" s="185"/>
      <c r="EX11" s="185"/>
      <c r="EY11" s="185"/>
      <c r="EZ11" s="185"/>
      <c r="FA11" s="185"/>
      <c r="FB11" s="185"/>
      <c r="FC11" s="185"/>
      <c r="FD11" s="185"/>
      <c r="FE11" s="185"/>
      <c r="FF11" s="185"/>
      <c r="FG11" s="185"/>
      <c r="FH11" s="185"/>
      <c r="FI11" s="185"/>
      <c r="FJ11" s="185"/>
      <c r="FK11" s="185"/>
      <c r="FL11" s="185"/>
      <c r="FM11" s="185"/>
      <c r="FN11" s="185"/>
      <c r="FO11" s="185"/>
      <c r="FP11" s="185"/>
      <c r="FQ11" s="185"/>
      <c r="FR11" s="185"/>
      <c r="FS11" s="185"/>
      <c r="FT11" s="185"/>
      <c r="FU11" s="185"/>
      <c r="FV11" s="185"/>
      <c r="FW11" s="185"/>
      <c r="FX11" s="185"/>
      <c r="FY11" s="185"/>
      <c r="FZ11" s="185"/>
      <c r="GA11" s="185"/>
      <c r="GB11" s="185"/>
      <c r="GC11" s="185"/>
      <c r="GD11" s="185"/>
      <c r="GE11" s="185"/>
      <c r="GF11" s="185"/>
      <c r="GG11" s="185"/>
      <c r="GH11" s="185"/>
      <c r="GI11" s="185"/>
      <c r="GJ11" s="185"/>
      <c r="GK11" s="185"/>
      <c r="GL11" s="185"/>
      <c r="GM11" s="185"/>
      <c r="GN11" s="185"/>
      <c r="GO11" s="185"/>
      <c r="GP11" s="185"/>
      <c r="GQ11" s="185"/>
      <c r="GR11" s="185"/>
      <c r="GS11" s="185"/>
      <c r="GT11" s="185"/>
      <c r="GU11" s="185"/>
      <c r="GV11" s="185"/>
      <c r="GW11" s="185"/>
      <c r="GX11" s="185"/>
      <c r="GY11" s="185"/>
      <c r="GZ11" s="185"/>
      <c r="HA11" s="185"/>
      <c r="HB11" s="185"/>
      <c r="HC11" s="185"/>
      <c r="HD11" s="185"/>
      <c r="HE11" s="185"/>
      <c r="HF11" s="185"/>
      <c r="HG11" s="185"/>
      <c r="HH11" s="185"/>
      <c r="HI11" s="185"/>
      <c r="HJ11" s="185"/>
      <c r="HK11" s="185"/>
      <c r="HL11" s="185"/>
      <c r="HM11" s="185"/>
      <c r="HN11" s="185"/>
      <c r="HO11" s="185"/>
      <c r="HP11" s="185"/>
      <c r="HQ11" s="185"/>
      <c r="HR11" s="185"/>
      <c r="HS11" s="185"/>
      <c r="HT11" s="185"/>
      <c r="HU11" s="185"/>
      <c r="HV11" s="185"/>
      <c r="HW11" s="185"/>
      <c r="HX11" s="185"/>
      <c r="HY11" s="185"/>
      <c r="HZ11" s="185"/>
      <c r="IA11" s="185"/>
      <c r="IB11" s="185"/>
      <c r="IC11" s="185"/>
      <c r="ID11" s="185"/>
      <c r="IE11" s="185"/>
      <c r="IF11" s="185"/>
      <c r="IG11" s="185"/>
      <c r="IH11" s="185"/>
      <c r="II11" s="185"/>
      <c r="IJ11" s="185"/>
      <c r="IK11" s="185"/>
      <c r="IL11" s="185"/>
      <c r="IM11" s="185"/>
      <c r="IN11" s="185"/>
      <c r="IO11" s="185"/>
      <c r="IP11" s="185"/>
      <c r="IQ11" s="185"/>
      <c r="IR11" s="185"/>
      <c r="IS11" s="185"/>
      <c r="IT11" s="185"/>
      <c r="IU11" s="185"/>
      <c r="IV11" s="185"/>
    </row>
    <row r="12" spans="1:18" s="42" customFormat="1" ht="13.5" customHeight="1">
      <c r="A12" s="1"/>
      <c r="B12" s="265" t="s">
        <v>240</v>
      </c>
      <c r="C12" s="266"/>
      <c r="D12" s="266"/>
      <c r="E12" s="266"/>
      <c r="F12" s="266"/>
      <c r="G12" s="266"/>
      <c r="H12" s="266"/>
      <c r="I12" s="266"/>
      <c r="J12" s="266"/>
      <c r="K12" s="266"/>
      <c r="L12" s="266"/>
      <c r="M12" s="266"/>
      <c r="N12" s="266"/>
      <c r="O12" s="266"/>
      <c r="P12" s="266"/>
      <c r="Q12" s="267"/>
      <c r="R12" s="187"/>
    </row>
    <row r="13" spans="1:18" s="42" customFormat="1" ht="13.5" customHeight="1">
      <c r="A13" s="140"/>
      <c r="B13" s="282"/>
      <c r="C13" s="259" t="s">
        <v>57</v>
      </c>
      <c r="D13" s="260"/>
      <c r="E13" s="260"/>
      <c r="F13" s="260"/>
      <c r="G13" s="260"/>
      <c r="H13" s="261"/>
      <c r="I13" s="283" t="s">
        <v>248</v>
      </c>
      <c r="J13" s="284"/>
      <c r="K13" s="284"/>
      <c r="L13" s="285"/>
      <c r="M13" s="272">
        <v>2012</v>
      </c>
      <c r="N13" s="273"/>
      <c r="O13" s="273"/>
      <c r="P13" s="274"/>
      <c r="Q13" s="268"/>
      <c r="R13" s="187"/>
    </row>
    <row r="14" spans="1:18" s="42" customFormat="1" ht="13.5" customHeight="1">
      <c r="A14" s="140"/>
      <c r="B14" s="282"/>
      <c r="C14" s="259" t="s">
        <v>144</v>
      </c>
      <c r="D14" s="260"/>
      <c r="E14" s="260"/>
      <c r="F14" s="260"/>
      <c r="G14" s="260"/>
      <c r="H14" s="260"/>
      <c r="I14" s="260"/>
      <c r="J14" s="260"/>
      <c r="K14" s="260"/>
      <c r="L14" s="261"/>
      <c r="M14" s="184" t="str">
        <f>Wniosek!M138</f>
        <v>I</v>
      </c>
      <c r="N14" s="184" t="str">
        <f>Wniosek!N138</f>
        <v>II</v>
      </c>
      <c r="O14" s="184" t="str">
        <f>Wniosek!O138</f>
        <v>III</v>
      </c>
      <c r="P14" s="184" t="str">
        <f>Wniosek!P138</f>
        <v>-</v>
      </c>
      <c r="Q14" s="269"/>
      <c r="R14" s="187"/>
    </row>
    <row r="15" spans="1:18" s="42" customFormat="1" ht="13.5" customHeight="1">
      <c r="A15" s="140"/>
      <c r="B15" s="282"/>
      <c r="C15" s="259" t="s">
        <v>11</v>
      </c>
      <c r="D15" s="260"/>
      <c r="E15" s="260"/>
      <c r="F15" s="260"/>
      <c r="G15" s="260"/>
      <c r="H15" s="261"/>
      <c r="I15" s="262">
        <f>SUM(K15:P15)</f>
        <v>0</v>
      </c>
      <c r="J15" s="263"/>
      <c r="K15" s="263"/>
      <c r="L15" s="264"/>
      <c r="M15" s="153">
        <f>Wniosek!M139/P_Waluta</f>
        <v>0</v>
      </c>
      <c r="N15" s="153">
        <f>Wniosek!N139/P_Waluta</f>
        <v>0</v>
      </c>
      <c r="O15" s="153">
        <f>Wniosek!O139/P_Waluta</f>
        <v>0</v>
      </c>
      <c r="P15" s="153">
        <f>Wniosek!P139/P_Waluta</f>
        <v>0</v>
      </c>
      <c r="Q15" s="269"/>
      <c r="R15" s="187"/>
    </row>
    <row r="16" spans="1:18" s="42" customFormat="1" ht="13.5" customHeight="1">
      <c r="A16" s="140"/>
      <c r="B16" s="282"/>
      <c r="C16" s="259" t="s">
        <v>12</v>
      </c>
      <c r="D16" s="260"/>
      <c r="E16" s="260"/>
      <c r="F16" s="260"/>
      <c r="G16" s="260"/>
      <c r="H16" s="261"/>
      <c r="I16" s="262">
        <f>SUM(K16:P16)</f>
        <v>0</v>
      </c>
      <c r="J16" s="263"/>
      <c r="K16" s="263"/>
      <c r="L16" s="264"/>
      <c r="M16" s="153">
        <f>Wniosek!M140/P_Waluta</f>
        <v>0</v>
      </c>
      <c r="N16" s="153">
        <f>Wniosek!N140/P_Waluta</f>
        <v>0</v>
      </c>
      <c r="O16" s="153">
        <f>Wniosek!O140/P_Waluta</f>
        <v>0</v>
      </c>
      <c r="P16" s="183">
        <f>Wniosek!P140/P_Waluta</f>
        <v>0</v>
      </c>
      <c r="Q16" s="270"/>
      <c r="R16" s="187"/>
    </row>
    <row r="17" spans="1:18" s="42" customFormat="1" ht="13.5" customHeight="1">
      <c r="A17" s="140"/>
      <c r="B17" s="282"/>
      <c r="C17" s="259" t="str">
        <f>Wniosek!C130</f>
        <v>Nowe działanie</v>
      </c>
      <c r="D17" s="260"/>
      <c r="E17" s="260"/>
      <c r="F17" s="260"/>
      <c r="G17" s="260"/>
      <c r="H17" s="261"/>
      <c r="I17" s="262">
        <f>SUM(M17:P17)</f>
        <v>0</v>
      </c>
      <c r="J17" s="263"/>
      <c r="K17" s="263"/>
      <c r="L17" s="264"/>
      <c r="M17" s="153">
        <f>Wniosek!M141/[0]!P_Waluta</f>
        <v>0</v>
      </c>
      <c r="N17" s="153">
        <f>Wniosek!N141/[0]!P_Waluta</f>
        <v>0</v>
      </c>
      <c r="O17" s="190">
        <f>Wniosek!O141/[0]!P_Waluta</f>
        <v>0</v>
      </c>
      <c r="P17" s="183">
        <f>Wniosek!P141/[0]!P_Waluta</f>
        <v>0</v>
      </c>
      <c r="Q17" s="271"/>
      <c r="R17" s="187"/>
    </row>
    <row r="18" spans="1:18" s="42" customFormat="1" ht="13.5" customHeight="1">
      <c r="A18" s="140"/>
      <c r="B18" s="282"/>
      <c r="C18" s="259" t="str">
        <f>Wniosek!C131</f>
        <v>Koszty pośrednie</v>
      </c>
      <c r="D18" s="260"/>
      <c r="E18" s="260"/>
      <c r="F18" s="260"/>
      <c r="G18" s="260"/>
      <c r="H18" s="261"/>
      <c r="I18" s="262">
        <f>SUM(M18:P18)</f>
        <v>0</v>
      </c>
      <c r="J18" s="263"/>
      <c r="K18" s="263"/>
      <c r="L18" s="264"/>
      <c r="M18" s="153">
        <f>Wniosek!M142/[0]!P_Waluta</f>
        <v>0</v>
      </c>
      <c r="N18" s="153">
        <f>Wniosek!N142/[0]!P_Waluta</f>
        <v>0</v>
      </c>
      <c r="O18" s="190">
        <f>Wniosek!O142/[0]!P_Waluta</f>
        <v>0</v>
      </c>
      <c r="P18" s="183">
        <f>Wniosek!P142/[0]!P_Waluta</f>
        <v>0</v>
      </c>
      <c r="Q18" s="271"/>
      <c r="R18" s="187"/>
    </row>
    <row r="19" spans="1:18" s="42" customFormat="1" ht="13.5" customHeight="1">
      <c r="A19" s="140"/>
      <c r="B19" s="282"/>
      <c r="C19" s="259" t="s">
        <v>143</v>
      </c>
      <c r="D19" s="260"/>
      <c r="E19" s="260"/>
      <c r="F19" s="260"/>
      <c r="G19" s="260"/>
      <c r="H19" s="261"/>
      <c r="I19" s="262">
        <f>SUM(K19:P19)</f>
        <v>0</v>
      </c>
      <c r="J19" s="263"/>
      <c r="K19" s="263"/>
      <c r="L19" s="264"/>
      <c r="M19" s="153">
        <f>Wniosek!M143/P_Waluta</f>
        <v>0</v>
      </c>
      <c r="N19" s="153">
        <f>Wniosek!N143/P_Waluta</f>
        <v>0</v>
      </c>
      <c r="O19" s="190">
        <f>Wniosek!O143/P_Waluta</f>
        <v>0</v>
      </c>
      <c r="P19" s="153">
        <f>Wniosek!P143/P_Waluta</f>
        <v>0</v>
      </c>
      <c r="Q19" s="271"/>
      <c r="R19" s="187"/>
    </row>
    <row r="20" spans="1:18" s="42" customFormat="1" ht="13.5" customHeight="1">
      <c r="A20" s="140"/>
      <c r="B20" s="126"/>
      <c r="C20" s="259" t="s">
        <v>0</v>
      </c>
      <c r="D20" s="260"/>
      <c r="E20" s="260"/>
      <c r="F20" s="260"/>
      <c r="G20" s="260"/>
      <c r="H20" s="261"/>
      <c r="I20" s="262">
        <f>SUM(I15:L19)</f>
        <v>0</v>
      </c>
      <c r="J20" s="263"/>
      <c r="K20" s="263"/>
      <c r="L20" s="264"/>
      <c r="M20" s="153">
        <f>ROUND(Wniosek!M144/P_Waluta,0)</f>
        <v>0</v>
      </c>
      <c r="N20" s="153">
        <f>ROUND(Wniosek!N144/P_Waluta,0)</f>
        <v>0</v>
      </c>
      <c r="O20" s="153">
        <f>ROUND(Wniosek!O144/P_Waluta,0)</f>
        <v>0</v>
      </c>
      <c r="P20" s="212">
        <f>ROUND(Wniosek!P144/P_Waluta,0)</f>
        <v>0</v>
      </c>
      <c r="Q20" s="19"/>
      <c r="R20" s="187"/>
    </row>
    <row r="21" spans="1:18" s="42" customFormat="1" ht="13.5" customHeight="1">
      <c r="A21" s="140"/>
      <c r="B21" s="265" t="s">
        <v>242</v>
      </c>
      <c r="C21" s="266"/>
      <c r="D21" s="266"/>
      <c r="E21" s="266"/>
      <c r="F21" s="266"/>
      <c r="G21" s="266"/>
      <c r="H21" s="266"/>
      <c r="I21" s="266"/>
      <c r="J21" s="266"/>
      <c r="K21" s="266"/>
      <c r="L21" s="266"/>
      <c r="M21" s="266"/>
      <c r="N21" s="266"/>
      <c r="O21" s="266"/>
      <c r="P21" s="266"/>
      <c r="Q21" s="267"/>
      <c r="R21" s="187"/>
    </row>
    <row r="22" spans="1:18" s="42" customFormat="1" ht="13.5" customHeight="1">
      <c r="A22" s="140"/>
      <c r="B22" s="282"/>
      <c r="C22" s="259" t="s">
        <v>57</v>
      </c>
      <c r="D22" s="260"/>
      <c r="E22" s="260"/>
      <c r="F22" s="260"/>
      <c r="G22" s="260"/>
      <c r="H22" s="261"/>
      <c r="I22" s="283" t="s">
        <v>248</v>
      </c>
      <c r="J22" s="284"/>
      <c r="K22" s="284"/>
      <c r="L22" s="285"/>
      <c r="M22" s="272">
        <v>2013</v>
      </c>
      <c r="N22" s="273"/>
      <c r="O22" s="273"/>
      <c r="P22" s="274"/>
      <c r="Q22" s="268"/>
      <c r="R22" s="187"/>
    </row>
    <row r="23" spans="1:18" s="42" customFormat="1" ht="13.5" customHeight="1">
      <c r="A23" s="140"/>
      <c r="B23" s="282"/>
      <c r="C23" s="259" t="s">
        <v>144</v>
      </c>
      <c r="D23" s="260"/>
      <c r="E23" s="260"/>
      <c r="F23" s="260"/>
      <c r="G23" s="260"/>
      <c r="H23" s="260"/>
      <c r="I23" s="260"/>
      <c r="J23" s="260"/>
      <c r="K23" s="260"/>
      <c r="L23" s="261"/>
      <c r="M23" s="184" t="str">
        <f>Wniosek!M147</f>
        <v>I</v>
      </c>
      <c r="N23" s="184" t="str">
        <f>Wniosek!N147</f>
        <v>II</v>
      </c>
      <c r="O23" s="184" t="str">
        <f>Wniosek!O147</f>
        <v>III</v>
      </c>
      <c r="P23" s="184" t="str">
        <f>Wniosek!P147</f>
        <v>-</v>
      </c>
      <c r="Q23" s="269"/>
      <c r="R23" s="187"/>
    </row>
    <row r="24" spans="1:18" s="42" customFormat="1" ht="13.5" customHeight="1">
      <c r="A24" s="140"/>
      <c r="B24" s="282"/>
      <c r="C24" s="259" t="s">
        <v>11</v>
      </c>
      <c r="D24" s="260"/>
      <c r="E24" s="260"/>
      <c r="F24" s="260"/>
      <c r="G24" s="260"/>
      <c r="H24" s="261"/>
      <c r="I24" s="262">
        <f>SUM(K24:P24)</f>
        <v>0</v>
      </c>
      <c r="J24" s="263"/>
      <c r="K24" s="263"/>
      <c r="L24" s="264"/>
      <c r="M24" s="153">
        <f>Wniosek!M148/P_Waluta</f>
        <v>0</v>
      </c>
      <c r="N24" s="153">
        <f>Wniosek!N148/P_Waluta</f>
        <v>0</v>
      </c>
      <c r="O24" s="153">
        <f>Wniosek!O148/P_Waluta</f>
        <v>0</v>
      </c>
      <c r="P24" s="153">
        <f>Wniosek!P148/P_Waluta</f>
        <v>0</v>
      </c>
      <c r="Q24" s="269"/>
      <c r="R24" s="187"/>
    </row>
    <row r="25" spans="1:18" s="42" customFormat="1" ht="13.5" customHeight="1">
      <c r="A25" s="140"/>
      <c r="B25" s="282"/>
      <c r="C25" s="259" t="s">
        <v>12</v>
      </c>
      <c r="D25" s="260"/>
      <c r="E25" s="260"/>
      <c r="F25" s="260"/>
      <c r="G25" s="260"/>
      <c r="H25" s="261"/>
      <c r="I25" s="262">
        <f>SUM(K25:P25)</f>
        <v>0</v>
      </c>
      <c r="J25" s="263"/>
      <c r="K25" s="263"/>
      <c r="L25" s="264"/>
      <c r="M25" s="153">
        <f>Wniosek!M149/P_Waluta</f>
        <v>0</v>
      </c>
      <c r="N25" s="153">
        <f>Wniosek!N149/P_Waluta</f>
        <v>0</v>
      </c>
      <c r="O25" s="153">
        <f>Wniosek!O149/P_Waluta</f>
        <v>0</v>
      </c>
      <c r="P25" s="183">
        <f>Wniosek!P149/P_Waluta</f>
        <v>0</v>
      </c>
      <c r="Q25" s="270"/>
      <c r="R25" s="187"/>
    </row>
    <row r="26" spans="1:18" s="42" customFormat="1" ht="13.5" customHeight="1">
      <c r="A26" s="140"/>
      <c r="B26" s="282"/>
      <c r="C26" s="259" t="str">
        <f>Wniosek!C130</f>
        <v>Nowe działanie</v>
      </c>
      <c r="D26" s="260"/>
      <c r="E26" s="260"/>
      <c r="F26" s="260"/>
      <c r="G26" s="260"/>
      <c r="H26" s="261"/>
      <c r="I26" s="262">
        <f>SUM(M26:P26)</f>
        <v>0</v>
      </c>
      <c r="J26" s="263"/>
      <c r="K26" s="263"/>
      <c r="L26" s="264"/>
      <c r="M26" s="153">
        <f>Wniosek!M150/[0]!P_Waluta</f>
        <v>0</v>
      </c>
      <c r="N26" s="153">
        <f>Wniosek!N150/[0]!P_Waluta</f>
        <v>0</v>
      </c>
      <c r="O26" s="190">
        <f>Wniosek!O150/[0]!P_Waluta</f>
        <v>0</v>
      </c>
      <c r="P26" s="183">
        <f>Wniosek!P150/[0]!P_Waluta</f>
        <v>0</v>
      </c>
      <c r="Q26" s="271"/>
      <c r="R26" s="187"/>
    </row>
    <row r="27" spans="1:18" s="42" customFormat="1" ht="13.5" customHeight="1">
      <c r="A27" s="140"/>
      <c r="B27" s="282"/>
      <c r="C27" s="259" t="str">
        <f>Wniosek!C131</f>
        <v>Koszty pośrednie</v>
      </c>
      <c r="D27" s="260"/>
      <c r="E27" s="260"/>
      <c r="F27" s="260"/>
      <c r="G27" s="260"/>
      <c r="H27" s="261"/>
      <c r="I27" s="262">
        <f>SUM(M27:P27)</f>
        <v>0</v>
      </c>
      <c r="J27" s="263"/>
      <c r="K27" s="263"/>
      <c r="L27" s="264"/>
      <c r="M27" s="153">
        <f>Wniosek!M151/[0]!P_Waluta</f>
        <v>0</v>
      </c>
      <c r="N27" s="153">
        <f>Wniosek!N151/[0]!P_Waluta</f>
        <v>0</v>
      </c>
      <c r="O27" s="190">
        <f>Wniosek!O151/[0]!P_Waluta</f>
        <v>0</v>
      </c>
      <c r="P27" s="183">
        <f>Wniosek!P151/[0]!P_Waluta</f>
        <v>0</v>
      </c>
      <c r="Q27" s="271"/>
      <c r="R27" s="187"/>
    </row>
    <row r="28" spans="1:18" s="42" customFormat="1" ht="13.5" customHeight="1">
      <c r="A28" s="140"/>
      <c r="B28" s="282"/>
      <c r="C28" s="259" t="s">
        <v>143</v>
      </c>
      <c r="D28" s="260"/>
      <c r="E28" s="260"/>
      <c r="F28" s="260"/>
      <c r="G28" s="260"/>
      <c r="H28" s="261"/>
      <c r="I28" s="262">
        <f>SUM(K28:P28)</f>
        <v>0</v>
      </c>
      <c r="J28" s="263"/>
      <c r="K28" s="263"/>
      <c r="L28" s="264"/>
      <c r="M28" s="153">
        <f>Wniosek!M152/P_Waluta</f>
        <v>0</v>
      </c>
      <c r="N28" s="153">
        <f>Wniosek!N152/P_Waluta</f>
        <v>0</v>
      </c>
      <c r="O28" s="190">
        <f>Wniosek!O152/P_Waluta</f>
        <v>0</v>
      </c>
      <c r="P28" s="153">
        <f>Wniosek!P152/P_Waluta</f>
        <v>0</v>
      </c>
      <c r="Q28" s="271"/>
      <c r="R28" s="187"/>
    </row>
    <row r="29" spans="1:18" s="42" customFormat="1" ht="13.5" customHeight="1">
      <c r="A29" s="140"/>
      <c r="B29" s="126"/>
      <c r="C29" s="259" t="s">
        <v>0</v>
      </c>
      <c r="D29" s="260"/>
      <c r="E29" s="260"/>
      <c r="F29" s="260"/>
      <c r="G29" s="260"/>
      <c r="H29" s="261"/>
      <c r="I29" s="262">
        <f>SUM(I24:L28)</f>
        <v>0</v>
      </c>
      <c r="J29" s="263"/>
      <c r="K29" s="263"/>
      <c r="L29" s="264"/>
      <c r="M29" s="153">
        <f>ROUND(Wniosek!M162/P_Waluta,0)</f>
        <v>0</v>
      </c>
      <c r="N29" s="153">
        <f>ROUND(Wniosek!N162/P_Waluta,0)</f>
        <v>0</v>
      </c>
      <c r="O29" s="153">
        <f>ROUND(Wniosek!O162/P_Waluta,0)</f>
        <v>0</v>
      </c>
      <c r="P29" s="212">
        <f>ROUND(Wniosek!P162/P_Waluta,0)</f>
        <v>0</v>
      </c>
      <c r="Q29" s="19"/>
      <c r="R29" s="187"/>
    </row>
    <row r="30" spans="1:18" s="42" customFormat="1" ht="13.5" customHeight="1">
      <c r="A30" s="140"/>
      <c r="B30" s="265" t="s">
        <v>243</v>
      </c>
      <c r="C30" s="266"/>
      <c r="D30" s="266"/>
      <c r="E30" s="266"/>
      <c r="F30" s="266"/>
      <c r="G30" s="266"/>
      <c r="H30" s="266"/>
      <c r="I30" s="266"/>
      <c r="J30" s="266"/>
      <c r="K30" s="266"/>
      <c r="L30" s="266"/>
      <c r="M30" s="266"/>
      <c r="N30" s="266"/>
      <c r="O30" s="266"/>
      <c r="P30" s="266"/>
      <c r="Q30" s="267"/>
      <c r="R30" s="187"/>
    </row>
    <row r="31" spans="1:18" s="42" customFormat="1" ht="13.5" customHeight="1">
      <c r="A31" s="140"/>
      <c r="B31" s="282"/>
      <c r="C31" s="259" t="s">
        <v>57</v>
      </c>
      <c r="D31" s="260"/>
      <c r="E31" s="260"/>
      <c r="F31" s="260"/>
      <c r="G31" s="260"/>
      <c r="H31" s="261"/>
      <c r="I31" s="283" t="s">
        <v>248</v>
      </c>
      <c r="J31" s="284"/>
      <c r="K31" s="284"/>
      <c r="L31" s="285"/>
      <c r="M31" s="272">
        <v>2014</v>
      </c>
      <c r="N31" s="273"/>
      <c r="O31" s="273"/>
      <c r="P31" s="274"/>
      <c r="Q31" s="268"/>
      <c r="R31" s="187"/>
    </row>
    <row r="32" spans="1:18" s="42" customFormat="1" ht="13.5" customHeight="1">
      <c r="A32" s="140"/>
      <c r="B32" s="282"/>
      <c r="C32" s="259" t="s">
        <v>144</v>
      </c>
      <c r="D32" s="260"/>
      <c r="E32" s="260"/>
      <c r="F32" s="260"/>
      <c r="G32" s="260"/>
      <c r="H32" s="260"/>
      <c r="I32" s="260"/>
      <c r="J32" s="260"/>
      <c r="K32" s="260"/>
      <c r="L32" s="261"/>
      <c r="M32" s="184" t="str">
        <f>Wniosek!M156</f>
        <v>I</v>
      </c>
      <c r="N32" s="184" t="str">
        <f>Wniosek!N156</f>
        <v>II</v>
      </c>
      <c r="O32" s="184" t="str">
        <f>Wniosek!O156</f>
        <v>III</v>
      </c>
      <c r="P32" s="184" t="str">
        <f>Wniosek!P156</f>
        <v>-</v>
      </c>
      <c r="Q32" s="269"/>
      <c r="R32" s="187"/>
    </row>
    <row r="33" spans="1:18" s="42" customFormat="1" ht="13.5" customHeight="1">
      <c r="A33" s="140"/>
      <c r="B33" s="282"/>
      <c r="C33" s="259" t="s">
        <v>11</v>
      </c>
      <c r="D33" s="260"/>
      <c r="E33" s="260"/>
      <c r="F33" s="260"/>
      <c r="G33" s="260"/>
      <c r="H33" s="261"/>
      <c r="I33" s="262">
        <f>SUM(K33:P33)</f>
        <v>0</v>
      </c>
      <c r="J33" s="263"/>
      <c r="K33" s="263"/>
      <c r="L33" s="264"/>
      <c r="M33" s="153">
        <f>Wniosek!M157/P_Waluta</f>
        <v>0</v>
      </c>
      <c r="N33" s="153">
        <f>Wniosek!N157/P_Waluta</f>
        <v>0</v>
      </c>
      <c r="O33" s="153">
        <f>Wniosek!O157/P_Waluta</f>
        <v>0</v>
      </c>
      <c r="P33" s="153">
        <f>Wniosek!P157/P_Waluta</f>
        <v>0</v>
      </c>
      <c r="Q33" s="269"/>
      <c r="R33" s="187"/>
    </row>
    <row r="34" spans="1:18" s="42" customFormat="1" ht="13.5" customHeight="1">
      <c r="A34" s="140"/>
      <c r="B34" s="282"/>
      <c r="C34" s="259" t="s">
        <v>12</v>
      </c>
      <c r="D34" s="260"/>
      <c r="E34" s="260"/>
      <c r="F34" s="260"/>
      <c r="G34" s="260"/>
      <c r="H34" s="261"/>
      <c r="I34" s="262">
        <f>SUM(K34:P34)</f>
        <v>0</v>
      </c>
      <c r="J34" s="263"/>
      <c r="K34" s="263"/>
      <c r="L34" s="264"/>
      <c r="M34" s="153">
        <f>Wniosek!M158/P_Waluta</f>
        <v>0</v>
      </c>
      <c r="N34" s="153">
        <f>Wniosek!N158/P_Waluta</f>
        <v>0</v>
      </c>
      <c r="O34" s="153">
        <f>Wniosek!O158/P_Waluta</f>
        <v>0</v>
      </c>
      <c r="P34" s="183">
        <f>Wniosek!P158/P_Waluta</f>
        <v>0</v>
      </c>
      <c r="Q34" s="270"/>
      <c r="R34" s="187"/>
    </row>
    <row r="35" spans="1:18" s="42" customFormat="1" ht="13.5" customHeight="1">
      <c r="A35" s="140"/>
      <c r="B35" s="126"/>
      <c r="C35" s="259" t="str">
        <f>Wniosek!C130</f>
        <v>Nowe działanie</v>
      </c>
      <c r="D35" s="260"/>
      <c r="E35" s="260"/>
      <c r="F35" s="260"/>
      <c r="G35" s="260"/>
      <c r="H35" s="261"/>
      <c r="I35" s="262">
        <f>SUM(M35:P35)</f>
        <v>0</v>
      </c>
      <c r="J35" s="263"/>
      <c r="K35" s="263"/>
      <c r="L35" s="264"/>
      <c r="M35" s="153">
        <f>Wniosek!M159/[0]!P_Waluta</f>
        <v>0</v>
      </c>
      <c r="N35" s="153">
        <f>Wniosek!N159/[0]!P_Waluta</f>
        <v>0</v>
      </c>
      <c r="O35" s="190">
        <f>Wniosek!O159/[0]!P_Waluta</f>
        <v>0</v>
      </c>
      <c r="P35" s="183">
        <f>Wniosek!P159/[0]!P_Waluta</f>
        <v>0</v>
      </c>
      <c r="Q35" s="127"/>
      <c r="R35" s="187"/>
    </row>
    <row r="36" spans="1:18" s="42" customFormat="1" ht="13.5" customHeight="1">
      <c r="A36" s="140"/>
      <c r="B36" s="126"/>
      <c r="C36" s="259" t="str">
        <f>Wniosek!C131</f>
        <v>Koszty pośrednie</v>
      </c>
      <c r="D36" s="260"/>
      <c r="E36" s="260"/>
      <c r="F36" s="260"/>
      <c r="G36" s="260"/>
      <c r="H36" s="261"/>
      <c r="I36" s="262">
        <f>SUM(M36:P36)</f>
        <v>0</v>
      </c>
      <c r="J36" s="263"/>
      <c r="K36" s="263"/>
      <c r="L36" s="264"/>
      <c r="M36" s="153">
        <f>Wniosek!M160/[0]!P_Waluta</f>
        <v>0</v>
      </c>
      <c r="N36" s="153">
        <f>Wniosek!N160/[0]!P_Waluta</f>
        <v>0</v>
      </c>
      <c r="O36" s="190">
        <f>Wniosek!O160/[0]!P_Waluta</f>
        <v>0</v>
      </c>
      <c r="P36" s="183">
        <f>Wniosek!P160/[0]!P_Waluta</f>
        <v>0</v>
      </c>
      <c r="Q36" s="127"/>
      <c r="R36" s="187"/>
    </row>
    <row r="37" spans="1:18" s="42" customFormat="1" ht="13.5" customHeight="1">
      <c r="A37" s="140"/>
      <c r="B37" s="126"/>
      <c r="C37" s="259" t="str">
        <f>Wniosek!C132</f>
        <v>Rezerwa  – jeżeli dotyczy (do 5% kosztów )</v>
      </c>
      <c r="D37" s="260"/>
      <c r="E37" s="260"/>
      <c r="F37" s="260"/>
      <c r="G37" s="260"/>
      <c r="H37" s="261"/>
      <c r="I37" s="262">
        <f>SUM(M37:P37)</f>
        <v>0</v>
      </c>
      <c r="J37" s="263"/>
      <c r="K37" s="263"/>
      <c r="L37" s="264"/>
      <c r="M37" s="153">
        <f>Wniosek!M161/P_Waluta</f>
        <v>0</v>
      </c>
      <c r="N37" s="153">
        <f>Wniosek!N161/P_Waluta</f>
        <v>0</v>
      </c>
      <c r="O37" s="190">
        <f>Wniosek!O161/P_Waluta</f>
        <v>0</v>
      </c>
      <c r="P37" s="153">
        <f>Wniosek!P161/P_Waluta</f>
        <v>0</v>
      </c>
      <c r="Q37" s="127"/>
      <c r="R37" s="187"/>
    </row>
    <row r="38" spans="1:18" s="42" customFormat="1" ht="13.5" customHeight="1">
      <c r="A38" s="140"/>
      <c r="B38" s="126"/>
      <c r="C38" s="259" t="s">
        <v>0</v>
      </c>
      <c r="D38" s="260"/>
      <c r="E38" s="260"/>
      <c r="F38" s="260"/>
      <c r="G38" s="260"/>
      <c r="H38" s="261"/>
      <c r="I38" s="262">
        <f>SUM(I33:L37)</f>
        <v>0</v>
      </c>
      <c r="J38" s="263"/>
      <c r="K38" s="263"/>
      <c r="L38" s="264"/>
      <c r="M38" s="153">
        <f>ROUND(Wniosek!M162/P_Waluta,0)</f>
        <v>0</v>
      </c>
      <c r="N38" s="153">
        <f>ROUND(Wniosek!N162/P_Waluta,0)</f>
        <v>0</v>
      </c>
      <c r="O38" s="153">
        <f>ROUND(Wniosek!O162/P_Waluta,0)</f>
        <v>0</v>
      </c>
      <c r="P38" s="212">
        <f>ROUND(Wniosek!P162/P_Waluta,0)</f>
        <v>0</v>
      </c>
      <c r="Q38" s="19"/>
      <c r="R38" s="187"/>
    </row>
    <row r="39" spans="1:18" s="42" customFormat="1" ht="13.5" customHeight="1">
      <c r="A39" s="140"/>
      <c r="B39" s="265" t="s">
        <v>244</v>
      </c>
      <c r="C39" s="266"/>
      <c r="D39" s="266"/>
      <c r="E39" s="266"/>
      <c r="F39" s="266"/>
      <c r="G39" s="266"/>
      <c r="H39" s="266"/>
      <c r="I39" s="266"/>
      <c r="J39" s="266"/>
      <c r="K39" s="266"/>
      <c r="L39" s="266"/>
      <c r="M39" s="266"/>
      <c r="N39" s="266"/>
      <c r="O39" s="266"/>
      <c r="P39" s="266"/>
      <c r="Q39" s="267"/>
      <c r="R39" s="187"/>
    </row>
    <row r="40" spans="1:18" s="42" customFormat="1" ht="13.5" customHeight="1">
      <c r="A40" s="140"/>
      <c r="B40" s="282"/>
      <c r="C40" s="259" t="s">
        <v>57</v>
      </c>
      <c r="D40" s="260"/>
      <c r="E40" s="260"/>
      <c r="F40" s="260"/>
      <c r="G40" s="260"/>
      <c r="H40" s="261"/>
      <c r="I40" s="283" t="s">
        <v>248</v>
      </c>
      <c r="J40" s="284"/>
      <c r="K40" s="284"/>
      <c r="L40" s="285"/>
      <c r="M40" s="272">
        <v>2015</v>
      </c>
      <c r="N40" s="273"/>
      <c r="O40" s="273"/>
      <c r="P40" s="274"/>
      <c r="Q40" s="268"/>
      <c r="R40" s="187"/>
    </row>
    <row r="41" spans="1:18" s="42" customFormat="1" ht="13.5" customHeight="1">
      <c r="A41" s="140"/>
      <c r="B41" s="282"/>
      <c r="C41" s="259" t="s">
        <v>144</v>
      </c>
      <c r="D41" s="260"/>
      <c r="E41" s="260"/>
      <c r="F41" s="260"/>
      <c r="G41" s="260"/>
      <c r="H41" s="260"/>
      <c r="I41" s="260"/>
      <c r="J41" s="260"/>
      <c r="K41" s="260"/>
      <c r="L41" s="261"/>
      <c r="M41" s="184" t="str">
        <f>Wniosek!M165</f>
        <v>I</v>
      </c>
      <c r="N41" s="184" t="str">
        <f>Wniosek!N165</f>
        <v>II</v>
      </c>
      <c r="O41" s="184" t="str">
        <f>Wniosek!O165</f>
        <v>III</v>
      </c>
      <c r="P41" s="184" t="str">
        <f>Wniosek!P165</f>
        <v>-</v>
      </c>
      <c r="Q41" s="269"/>
      <c r="R41" s="187"/>
    </row>
    <row r="42" spans="1:18" s="42" customFormat="1" ht="13.5" customHeight="1">
      <c r="A42" s="140"/>
      <c r="B42" s="282"/>
      <c r="C42" s="259" t="s">
        <v>11</v>
      </c>
      <c r="D42" s="260"/>
      <c r="E42" s="260"/>
      <c r="F42" s="260"/>
      <c r="G42" s="260"/>
      <c r="H42" s="261"/>
      <c r="I42" s="262">
        <f>SUM(K42:P42)</f>
        <v>0</v>
      </c>
      <c r="J42" s="263"/>
      <c r="K42" s="263"/>
      <c r="L42" s="264"/>
      <c r="M42" s="153">
        <f>Wniosek!M166/P_Waluta</f>
        <v>0</v>
      </c>
      <c r="N42" s="153">
        <f>Wniosek!N166/P_Waluta</f>
        <v>0</v>
      </c>
      <c r="O42" s="153">
        <f>Wniosek!O166/P_Waluta</f>
        <v>0</v>
      </c>
      <c r="P42" s="153">
        <f>Wniosek!P166/P_Waluta</f>
        <v>0</v>
      </c>
      <c r="Q42" s="269"/>
      <c r="R42" s="187"/>
    </row>
    <row r="43" spans="1:18" s="42" customFormat="1" ht="13.5" customHeight="1">
      <c r="A43" s="140"/>
      <c r="B43" s="282"/>
      <c r="C43" s="259" t="s">
        <v>12</v>
      </c>
      <c r="D43" s="260"/>
      <c r="E43" s="260"/>
      <c r="F43" s="260"/>
      <c r="G43" s="260"/>
      <c r="H43" s="261"/>
      <c r="I43" s="262">
        <f>SUM(K43:P43)</f>
        <v>0</v>
      </c>
      <c r="J43" s="263"/>
      <c r="K43" s="263"/>
      <c r="L43" s="264"/>
      <c r="M43" s="153">
        <f>Wniosek!M167/P_Waluta</f>
        <v>0</v>
      </c>
      <c r="N43" s="153">
        <f>Wniosek!N167/P_Waluta</f>
        <v>0</v>
      </c>
      <c r="O43" s="153">
        <f>Wniosek!O167/P_Waluta</f>
        <v>0</v>
      </c>
      <c r="P43" s="183">
        <f>Wniosek!P167/P_Waluta</f>
        <v>0</v>
      </c>
      <c r="Q43" s="270"/>
      <c r="R43" s="187"/>
    </row>
    <row r="44" spans="1:18" s="42" customFormat="1" ht="13.5" customHeight="1">
      <c r="A44" s="140"/>
      <c r="B44" s="282"/>
      <c r="C44" s="259" t="str">
        <f>Wniosek!C130</f>
        <v>Nowe działanie</v>
      </c>
      <c r="D44" s="260"/>
      <c r="E44" s="260"/>
      <c r="F44" s="260"/>
      <c r="G44" s="260"/>
      <c r="H44" s="261"/>
      <c r="I44" s="262">
        <f>SUM(M44:P44)</f>
        <v>0</v>
      </c>
      <c r="J44" s="263"/>
      <c r="K44" s="263"/>
      <c r="L44" s="264"/>
      <c r="M44" s="153">
        <f>Wniosek!M168/[0]!P_Waluta</f>
        <v>0</v>
      </c>
      <c r="N44" s="153">
        <f>Wniosek!N168/[0]!P_Waluta</f>
        <v>0</v>
      </c>
      <c r="O44" s="190">
        <f>Wniosek!O168/[0]!P_Waluta</f>
        <v>0</v>
      </c>
      <c r="P44" s="183">
        <f>Wniosek!P168/[0]!P_Waluta</f>
        <v>0</v>
      </c>
      <c r="Q44" s="271"/>
      <c r="R44" s="187"/>
    </row>
    <row r="45" spans="1:18" s="42" customFormat="1" ht="13.5" customHeight="1">
      <c r="A45" s="140"/>
      <c r="B45" s="282"/>
      <c r="C45" s="259" t="str">
        <f>Wniosek!C131</f>
        <v>Koszty pośrednie</v>
      </c>
      <c r="D45" s="260"/>
      <c r="E45" s="260"/>
      <c r="F45" s="260"/>
      <c r="G45" s="260"/>
      <c r="H45" s="261"/>
      <c r="I45" s="262">
        <f>SUM(M45:P45)</f>
        <v>0</v>
      </c>
      <c r="J45" s="263"/>
      <c r="K45" s="263"/>
      <c r="L45" s="264"/>
      <c r="M45" s="153">
        <f>Wniosek!M169/[0]!P_Waluta</f>
        <v>0</v>
      </c>
      <c r="N45" s="153">
        <f>Wniosek!N169/[0]!P_Waluta</f>
        <v>0</v>
      </c>
      <c r="O45" s="190">
        <f>Wniosek!O169/[0]!P_Waluta</f>
        <v>0</v>
      </c>
      <c r="P45" s="183">
        <f>Wniosek!P169/[0]!P_Waluta</f>
        <v>0</v>
      </c>
      <c r="Q45" s="271"/>
      <c r="R45" s="187"/>
    </row>
    <row r="46" spans="1:18" s="42" customFormat="1" ht="13.5" customHeight="1">
      <c r="A46" s="140"/>
      <c r="B46" s="282"/>
      <c r="C46" s="259" t="s">
        <v>143</v>
      </c>
      <c r="D46" s="260"/>
      <c r="E46" s="260"/>
      <c r="F46" s="260"/>
      <c r="G46" s="260"/>
      <c r="H46" s="261"/>
      <c r="I46" s="262">
        <f>SUM(K46:P46)</f>
        <v>0</v>
      </c>
      <c r="J46" s="263"/>
      <c r="K46" s="263"/>
      <c r="L46" s="264"/>
      <c r="M46" s="153">
        <f>Wniosek!M170/P_Waluta</f>
        <v>0</v>
      </c>
      <c r="N46" s="153">
        <f>Wniosek!N170/P_Waluta</f>
        <v>0</v>
      </c>
      <c r="O46" s="190">
        <f>Wniosek!O170/P_Waluta</f>
        <v>0</v>
      </c>
      <c r="P46" s="153">
        <f>Wniosek!P170/P_Waluta</f>
        <v>0</v>
      </c>
      <c r="Q46" s="271"/>
      <c r="R46" s="187"/>
    </row>
    <row r="47" spans="1:18" s="42" customFormat="1" ht="13.5" customHeight="1">
      <c r="A47" s="140"/>
      <c r="B47" s="126"/>
      <c r="C47" s="259" t="s">
        <v>0</v>
      </c>
      <c r="D47" s="260"/>
      <c r="E47" s="260"/>
      <c r="F47" s="260"/>
      <c r="G47" s="260"/>
      <c r="H47" s="261"/>
      <c r="I47" s="262">
        <f>SUM(I42:L46)</f>
        <v>0</v>
      </c>
      <c r="J47" s="263"/>
      <c r="K47" s="263"/>
      <c r="L47" s="264"/>
      <c r="M47" s="153">
        <f>ROUND(Wniosek!M171/P_Waluta,0)</f>
        <v>0</v>
      </c>
      <c r="N47" s="153">
        <f>ROUND(Wniosek!N171/P_Waluta,0)</f>
        <v>0</v>
      </c>
      <c r="O47" s="153">
        <f>ROUND(Wniosek!O171/P_Waluta,0)</f>
        <v>0</v>
      </c>
      <c r="P47" s="212">
        <f>ROUND(Wniosek!P171/P_Waluta,0)</f>
        <v>0</v>
      </c>
      <c r="Q47" s="19"/>
      <c r="R47" s="187"/>
    </row>
    <row r="48" spans="1:18" s="42" customFormat="1" ht="13.5" customHeight="1">
      <c r="A48" s="140"/>
      <c r="B48" s="265" t="s">
        <v>245</v>
      </c>
      <c r="C48" s="266"/>
      <c r="D48" s="266"/>
      <c r="E48" s="266"/>
      <c r="F48" s="266"/>
      <c r="G48" s="266"/>
      <c r="H48" s="266"/>
      <c r="I48" s="266"/>
      <c r="J48" s="266"/>
      <c r="K48" s="266"/>
      <c r="L48" s="266"/>
      <c r="M48" s="266"/>
      <c r="N48" s="266"/>
      <c r="O48" s="266"/>
      <c r="P48" s="266"/>
      <c r="Q48" s="267"/>
      <c r="R48" s="187"/>
    </row>
    <row r="49" spans="1:18" s="42" customFormat="1" ht="13.5" customHeight="1">
      <c r="A49" s="140"/>
      <c r="B49" s="282"/>
      <c r="C49" s="259" t="s">
        <v>57</v>
      </c>
      <c r="D49" s="260"/>
      <c r="E49" s="260"/>
      <c r="F49" s="260"/>
      <c r="G49" s="260"/>
      <c r="H49" s="261"/>
      <c r="I49" s="283" t="s">
        <v>248</v>
      </c>
      <c r="J49" s="284"/>
      <c r="K49" s="284"/>
      <c r="L49" s="285"/>
      <c r="M49" s="272">
        <v>2016</v>
      </c>
      <c r="N49" s="273"/>
      <c r="O49" s="273"/>
      <c r="P49" s="274"/>
      <c r="Q49" s="268"/>
      <c r="R49" s="187"/>
    </row>
    <row r="50" spans="1:18" s="42" customFormat="1" ht="13.5" customHeight="1">
      <c r="A50" s="140"/>
      <c r="B50" s="282"/>
      <c r="C50" s="259" t="s">
        <v>144</v>
      </c>
      <c r="D50" s="260"/>
      <c r="E50" s="260"/>
      <c r="F50" s="260"/>
      <c r="G50" s="260"/>
      <c r="H50" s="260"/>
      <c r="I50" s="260"/>
      <c r="J50" s="260"/>
      <c r="K50" s="260"/>
      <c r="L50" s="261"/>
      <c r="M50" s="184" t="str">
        <f>Wniosek!M174</f>
        <v>I</v>
      </c>
      <c r="N50" s="184" t="str">
        <f>Wniosek!N174</f>
        <v>II</v>
      </c>
      <c r="O50" s="184" t="str">
        <f>Wniosek!O174</f>
        <v>III</v>
      </c>
      <c r="P50" s="184" t="str">
        <f>Wniosek!P174</f>
        <v>-</v>
      </c>
      <c r="Q50" s="269"/>
      <c r="R50" s="187"/>
    </row>
    <row r="51" spans="1:18" s="42" customFormat="1" ht="13.5" customHeight="1">
      <c r="A51" s="140"/>
      <c r="B51" s="282"/>
      <c r="C51" s="259" t="s">
        <v>11</v>
      </c>
      <c r="D51" s="260"/>
      <c r="E51" s="260"/>
      <c r="F51" s="260"/>
      <c r="G51" s="260"/>
      <c r="H51" s="261"/>
      <c r="I51" s="262">
        <f>SUM(K51:P51)</f>
        <v>0</v>
      </c>
      <c r="J51" s="263"/>
      <c r="K51" s="263"/>
      <c r="L51" s="264"/>
      <c r="M51" s="153">
        <f>Wniosek!M175/P_Waluta</f>
        <v>0</v>
      </c>
      <c r="N51" s="153">
        <f>Wniosek!N175/P_Waluta</f>
        <v>0</v>
      </c>
      <c r="O51" s="153">
        <f>Wniosek!O175/P_Waluta</f>
        <v>0</v>
      </c>
      <c r="P51" s="153">
        <f>Wniosek!P175/P_Waluta</f>
        <v>0</v>
      </c>
      <c r="Q51" s="269"/>
      <c r="R51" s="187"/>
    </row>
    <row r="52" spans="1:18" s="42" customFormat="1" ht="13.5" customHeight="1">
      <c r="A52" s="140"/>
      <c r="B52" s="282"/>
      <c r="C52" s="259" t="s">
        <v>12</v>
      </c>
      <c r="D52" s="260"/>
      <c r="E52" s="260"/>
      <c r="F52" s="260"/>
      <c r="G52" s="260"/>
      <c r="H52" s="261"/>
      <c r="I52" s="262">
        <f>SUM(K52:P52)</f>
        <v>0</v>
      </c>
      <c r="J52" s="263"/>
      <c r="K52" s="263"/>
      <c r="L52" s="264"/>
      <c r="M52" s="153">
        <f>Wniosek!M176/P_Waluta</f>
        <v>0</v>
      </c>
      <c r="N52" s="153">
        <f>Wniosek!N176/P_Waluta</f>
        <v>0</v>
      </c>
      <c r="O52" s="153">
        <f>Wniosek!O176/P_Waluta</f>
        <v>0</v>
      </c>
      <c r="P52" s="183">
        <f>Wniosek!P176/P_Waluta</f>
        <v>0</v>
      </c>
      <c r="Q52" s="270"/>
      <c r="R52" s="187"/>
    </row>
    <row r="53" spans="1:18" s="42" customFormat="1" ht="13.5" customHeight="1">
      <c r="A53" s="140"/>
      <c r="B53" s="282"/>
      <c r="C53" s="259" t="str">
        <f>Wniosek!C130</f>
        <v>Nowe działanie</v>
      </c>
      <c r="D53" s="260"/>
      <c r="E53" s="260"/>
      <c r="F53" s="260"/>
      <c r="G53" s="260"/>
      <c r="H53" s="261"/>
      <c r="I53" s="262">
        <f>SUM(M53:P53)</f>
        <v>0</v>
      </c>
      <c r="J53" s="263"/>
      <c r="K53" s="263"/>
      <c r="L53" s="264"/>
      <c r="M53" s="153">
        <f>Wniosek!M177/[0]!P_Waluta</f>
        <v>0</v>
      </c>
      <c r="N53" s="153">
        <f>Wniosek!N177/[0]!P_Waluta</f>
        <v>0</v>
      </c>
      <c r="O53" s="190">
        <f>Wniosek!O177/[0]!P_Waluta</f>
        <v>0</v>
      </c>
      <c r="P53" s="183">
        <f>Wniosek!P177/[0]!P_Waluta</f>
        <v>0</v>
      </c>
      <c r="Q53" s="271"/>
      <c r="R53" s="187"/>
    </row>
    <row r="54" spans="1:18" s="42" customFormat="1" ht="13.5" customHeight="1">
      <c r="A54" s="140"/>
      <c r="B54" s="282"/>
      <c r="C54" s="259" t="str">
        <f>Wniosek!C131</f>
        <v>Koszty pośrednie</v>
      </c>
      <c r="D54" s="260"/>
      <c r="E54" s="260"/>
      <c r="F54" s="260"/>
      <c r="G54" s="260"/>
      <c r="H54" s="261"/>
      <c r="I54" s="262">
        <f>SUM(M54:P54)</f>
        <v>0</v>
      </c>
      <c r="J54" s="263"/>
      <c r="K54" s="263"/>
      <c r="L54" s="264"/>
      <c r="M54" s="153">
        <f>Wniosek!M178/[0]!P_Waluta</f>
        <v>0</v>
      </c>
      <c r="N54" s="153">
        <f>Wniosek!N178/[0]!P_Waluta</f>
        <v>0</v>
      </c>
      <c r="O54" s="190">
        <f>Wniosek!O178/[0]!P_Waluta</f>
        <v>0</v>
      </c>
      <c r="P54" s="183">
        <f>Wniosek!P178/[0]!P_Waluta</f>
        <v>0</v>
      </c>
      <c r="Q54" s="271"/>
      <c r="R54" s="187"/>
    </row>
    <row r="55" spans="1:18" s="42" customFormat="1" ht="13.5" customHeight="1">
      <c r="A55" s="140"/>
      <c r="B55" s="282"/>
      <c r="C55" s="259" t="s">
        <v>143</v>
      </c>
      <c r="D55" s="260"/>
      <c r="E55" s="260"/>
      <c r="F55" s="260"/>
      <c r="G55" s="260"/>
      <c r="H55" s="261"/>
      <c r="I55" s="262">
        <f>SUM(K55:P55)</f>
        <v>0</v>
      </c>
      <c r="J55" s="263"/>
      <c r="K55" s="263"/>
      <c r="L55" s="264"/>
      <c r="M55" s="153">
        <f>Wniosek!M179/P_Waluta</f>
        <v>0</v>
      </c>
      <c r="N55" s="153">
        <f>Wniosek!N179/P_Waluta</f>
        <v>0</v>
      </c>
      <c r="O55" s="190">
        <f>Wniosek!O179/P_Waluta</f>
        <v>0</v>
      </c>
      <c r="P55" s="153">
        <f>Wniosek!P179/P_Waluta</f>
        <v>0</v>
      </c>
      <c r="Q55" s="271"/>
      <c r="R55" s="187"/>
    </row>
    <row r="56" spans="1:18" s="42" customFormat="1" ht="13.5" customHeight="1">
      <c r="A56" s="140"/>
      <c r="B56" s="126"/>
      <c r="C56" s="259" t="s">
        <v>0</v>
      </c>
      <c r="D56" s="260"/>
      <c r="E56" s="260"/>
      <c r="F56" s="260"/>
      <c r="G56" s="260"/>
      <c r="H56" s="261"/>
      <c r="I56" s="262">
        <f>SUM(I51:L55)</f>
        <v>0</v>
      </c>
      <c r="J56" s="263"/>
      <c r="K56" s="263"/>
      <c r="L56" s="264"/>
      <c r="M56" s="153">
        <f>ROUND(Wniosek!M180/P_Waluta,0)</f>
        <v>0</v>
      </c>
      <c r="N56" s="153">
        <f>ROUND(Wniosek!N180/P_Waluta,0)</f>
        <v>0</v>
      </c>
      <c r="O56" s="153">
        <f>ROUND(Wniosek!O180/P_Waluta,0)</f>
        <v>0</v>
      </c>
      <c r="P56" s="212">
        <f>ROUND(Wniosek!P180/P_Waluta,0)</f>
        <v>0</v>
      </c>
      <c r="Q56" s="19"/>
      <c r="R56" s="187"/>
    </row>
    <row r="57" spans="1:18" s="42" customFormat="1" ht="13.5" customHeight="1">
      <c r="A57" s="140"/>
      <c r="B57" s="265" t="s">
        <v>246</v>
      </c>
      <c r="C57" s="266"/>
      <c r="D57" s="266"/>
      <c r="E57" s="266"/>
      <c r="F57" s="266"/>
      <c r="G57" s="266"/>
      <c r="H57" s="266"/>
      <c r="I57" s="266"/>
      <c r="J57" s="266"/>
      <c r="K57" s="266"/>
      <c r="L57" s="266"/>
      <c r="M57" s="266"/>
      <c r="N57" s="266"/>
      <c r="O57" s="266"/>
      <c r="P57" s="266"/>
      <c r="Q57" s="267"/>
      <c r="R57" s="187"/>
    </row>
    <row r="58" spans="1:18" s="42" customFormat="1" ht="13.5" customHeight="1">
      <c r="A58" s="140"/>
      <c r="B58" s="282"/>
      <c r="C58" s="259" t="s">
        <v>57</v>
      </c>
      <c r="D58" s="260"/>
      <c r="E58" s="260"/>
      <c r="F58" s="260"/>
      <c r="G58" s="260"/>
      <c r="H58" s="261"/>
      <c r="I58" s="283" t="s">
        <v>248</v>
      </c>
      <c r="J58" s="284"/>
      <c r="K58" s="284"/>
      <c r="L58" s="285"/>
      <c r="M58" s="272">
        <v>2017</v>
      </c>
      <c r="N58" s="273"/>
      <c r="O58" s="273"/>
      <c r="P58" s="274"/>
      <c r="Q58" s="268"/>
      <c r="R58" s="187"/>
    </row>
    <row r="59" spans="1:18" s="42" customFormat="1" ht="13.5" customHeight="1">
      <c r="A59" s="140"/>
      <c r="B59" s="282"/>
      <c r="C59" s="259" t="s">
        <v>144</v>
      </c>
      <c r="D59" s="260"/>
      <c r="E59" s="260"/>
      <c r="F59" s="260"/>
      <c r="G59" s="260"/>
      <c r="H59" s="260"/>
      <c r="I59" s="260"/>
      <c r="J59" s="260"/>
      <c r="K59" s="260"/>
      <c r="L59" s="261"/>
      <c r="M59" s="184">
        <f>Wniosek!M183</f>
        <v>0</v>
      </c>
      <c r="N59" s="184">
        <f>Wniosek!N183</f>
        <v>0</v>
      </c>
      <c r="O59" s="184">
        <f>Wniosek!O183</f>
        <v>0</v>
      </c>
      <c r="P59" s="184" t="str">
        <f>Wniosek!P183</f>
        <v>-</v>
      </c>
      <c r="Q59" s="269"/>
      <c r="R59" s="187"/>
    </row>
    <row r="60" spans="1:18" s="42" customFormat="1" ht="13.5" customHeight="1">
      <c r="A60" s="140"/>
      <c r="B60" s="282"/>
      <c r="C60" s="259" t="s">
        <v>11</v>
      </c>
      <c r="D60" s="260"/>
      <c r="E60" s="260"/>
      <c r="F60" s="260"/>
      <c r="G60" s="260"/>
      <c r="H60" s="261"/>
      <c r="I60" s="262">
        <f>SUM(K60:P60)</f>
        <v>0</v>
      </c>
      <c r="J60" s="263"/>
      <c r="K60" s="263"/>
      <c r="L60" s="264"/>
      <c r="M60" s="153">
        <f>Wniosek!M184/P_Waluta</f>
        <v>0</v>
      </c>
      <c r="N60" s="153">
        <f>Wniosek!N184/P_Waluta</f>
        <v>0</v>
      </c>
      <c r="O60" s="153">
        <f>Wniosek!O184/P_Waluta</f>
        <v>0</v>
      </c>
      <c r="P60" s="153">
        <f>Wniosek!P184/P_Waluta</f>
        <v>0</v>
      </c>
      <c r="Q60" s="269"/>
      <c r="R60" s="187"/>
    </row>
    <row r="61" spans="1:18" s="42" customFormat="1" ht="13.5" customHeight="1">
      <c r="A61" s="140"/>
      <c r="B61" s="282"/>
      <c r="C61" s="259" t="s">
        <v>12</v>
      </c>
      <c r="D61" s="260"/>
      <c r="E61" s="260"/>
      <c r="F61" s="260"/>
      <c r="G61" s="260"/>
      <c r="H61" s="261"/>
      <c r="I61" s="262">
        <f>SUM(K61:P61)</f>
        <v>0</v>
      </c>
      <c r="J61" s="263"/>
      <c r="K61" s="263"/>
      <c r="L61" s="264"/>
      <c r="M61" s="153">
        <f>Wniosek!M185/P_Waluta</f>
        <v>0</v>
      </c>
      <c r="N61" s="153">
        <f>Wniosek!N185/P_Waluta</f>
        <v>0</v>
      </c>
      <c r="O61" s="153">
        <f>Wniosek!O185/P_Waluta</f>
        <v>0</v>
      </c>
      <c r="P61" s="183">
        <f>Wniosek!P185/P_Waluta</f>
        <v>0</v>
      </c>
      <c r="Q61" s="270"/>
      <c r="R61" s="187"/>
    </row>
    <row r="62" spans="1:18" s="42" customFormat="1" ht="13.5" customHeight="1">
      <c r="A62" s="140"/>
      <c r="B62" s="282"/>
      <c r="C62" s="259" t="str">
        <f>Wniosek!C130</f>
        <v>Nowe działanie</v>
      </c>
      <c r="D62" s="260"/>
      <c r="E62" s="260"/>
      <c r="F62" s="260"/>
      <c r="G62" s="260"/>
      <c r="H62" s="261"/>
      <c r="I62" s="262">
        <f>SUM(M62:P62)</f>
        <v>0</v>
      </c>
      <c r="J62" s="263"/>
      <c r="K62" s="263"/>
      <c r="L62" s="264"/>
      <c r="M62" s="153">
        <f>Wniosek!M186/[0]!P_Waluta</f>
        <v>0</v>
      </c>
      <c r="N62" s="153">
        <f>Wniosek!N186/[0]!P_Waluta</f>
        <v>0</v>
      </c>
      <c r="O62" s="190">
        <f>Wniosek!O186/[0]!P_Waluta</f>
        <v>0</v>
      </c>
      <c r="P62" s="183">
        <f>Wniosek!P186/[0]!P_Waluta</f>
        <v>0</v>
      </c>
      <c r="Q62" s="271"/>
      <c r="R62" s="187"/>
    </row>
    <row r="63" spans="1:18" s="42" customFormat="1" ht="13.5" customHeight="1">
      <c r="A63" s="140"/>
      <c r="B63" s="282"/>
      <c r="C63" s="259" t="str">
        <f>Wniosek!C131</f>
        <v>Koszty pośrednie</v>
      </c>
      <c r="D63" s="260"/>
      <c r="E63" s="260"/>
      <c r="F63" s="260"/>
      <c r="G63" s="260"/>
      <c r="H63" s="261"/>
      <c r="I63" s="262">
        <f>SUM(M63:P63)</f>
        <v>0</v>
      </c>
      <c r="J63" s="263"/>
      <c r="K63" s="263"/>
      <c r="L63" s="264"/>
      <c r="M63" s="153">
        <f>Wniosek!M187/[0]!P_Waluta</f>
        <v>0</v>
      </c>
      <c r="N63" s="153">
        <f>Wniosek!N187/[0]!P_Waluta</f>
        <v>0</v>
      </c>
      <c r="O63" s="190">
        <f>Wniosek!O187/[0]!P_Waluta</f>
        <v>0</v>
      </c>
      <c r="P63" s="183">
        <f>Wniosek!P187/[0]!P_Waluta</f>
        <v>0</v>
      </c>
      <c r="Q63" s="271"/>
      <c r="R63" s="187"/>
    </row>
    <row r="64" spans="1:18" s="42" customFormat="1" ht="13.5" customHeight="1">
      <c r="A64" s="140"/>
      <c r="B64" s="282"/>
      <c r="C64" s="259" t="s">
        <v>143</v>
      </c>
      <c r="D64" s="260"/>
      <c r="E64" s="260"/>
      <c r="F64" s="260"/>
      <c r="G64" s="260"/>
      <c r="H64" s="261"/>
      <c r="I64" s="262">
        <f>SUM(K64:P64)</f>
        <v>0</v>
      </c>
      <c r="J64" s="263"/>
      <c r="K64" s="263"/>
      <c r="L64" s="264"/>
      <c r="M64" s="153">
        <f>Wniosek!M188/P_Waluta</f>
        <v>0</v>
      </c>
      <c r="N64" s="153">
        <f>Wniosek!N188/P_Waluta</f>
        <v>0</v>
      </c>
      <c r="O64" s="190">
        <f>Wniosek!O188/P_Waluta</f>
        <v>0</v>
      </c>
      <c r="P64" s="153">
        <f>Wniosek!P188/P_Waluta</f>
        <v>0</v>
      </c>
      <c r="Q64" s="271"/>
      <c r="R64" s="187"/>
    </row>
    <row r="65" spans="1:18" s="42" customFormat="1" ht="13.5" customHeight="1">
      <c r="A65" s="1"/>
      <c r="B65" s="126"/>
      <c r="C65" s="259" t="s">
        <v>0</v>
      </c>
      <c r="D65" s="260"/>
      <c r="E65" s="260"/>
      <c r="F65" s="260"/>
      <c r="G65" s="260"/>
      <c r="H65" s="261"/>
      <c r="I65" s="262">
        <f>SUM(I60:L64)</f>
        <v>0</v>
      </c>
      <c r="J65" s="263"/>
      <c r="K65" s="263"/>
      <c r="L65" s="264"/>
      <c r="M65" s="153">
        <f>ROUND(Wniosek!M189/P_Waluta,0)</f>
        <v>0</v>
      </c>
      <c r="N65" s="153">
        <f>ROUND(Wniosek!N189/P_Waluta,0)</f>
        <v>0</v>
      </c>
      <c r="O65" s="153">
        <f>ROUND(Wniosek!O189/P_Waluta,0)</f>
        <v>0</v>
      </c>
      <c r="P65" s="212">
        <f>ROUND(Wniosek!P189/P_Waluta,0)</f>
        <v>0</v>
      </c>
      <c r="Q65" s="19"/>
      <c r="R65" s="187"/>
    </row>
    <row r="66" spans="2:18" ht="12.75">
      <c r="B66" s="268"/>
      <c r="C66" s="269"/>
      <c r="D66" s="269"/>
      <c r="E66" s="269"/>
      <c r="F66" s="269"/>
      <c r="G66" s="269"/>
      <c r="H66" s="269"/>
      <c r="I66" s="269"/>
      <c r="J66" s="269"/>
      <c r="K66" s="269"/>
      <c r="L66" s="269"/>
      <c r="M66" s="269"/>
      <c r="N66" s="269"/>
      <c r="O66" s="269"/>
      <c r="P66" s="269"/>
      <c r="Q66" s="268"/>
      <c r="R66" s="186"/>
    </row>
    <row r="67" spans="2:18" ht="12.75">
      <c r="B67" s="562" t="s">
        <v>146</v>
      </c>
      <c r="C67" s="563"/>
      <c r="D67" s="563"/>
      <c r="E67" s="563"/>
      <c r="F67" s="563"/>
      <c r="G67" s="563"/>
      <c r="H67" s="563"/>
      <c r="I67" s="563"/>
      <c r="J67" s="563"/>
      <c r="K67" s="631"/>
      <c r="L67" s="631"/>
      <c r="M67" s="631"/>
      <c r="N67" s="631"/>
      <c r="O67" s="631"/>
      <c r="P67" s="563"/>
      <c r="Q67" s="563"/>
      <c r="R67" s="72"/>
    </row>
    <row r="68" spans="2:18" ht="12.75">
      <c r="B68" s="40"/>
      <c r="C68" s="289" t="s">
        <v>14</v>
      </c>
      <c r="D68" s="638"/>
      <c r="E68" s="638"/>
      <c r="F68" s="638"/>
      <c r="G68" s="638"/>
      <c r="H68" s="638"/>
      <c r="I68" s="638"/>
      <c r="J68" s="637"/>
      <c r="K68" s="289" t="s">
        <v>15</v>
      </c>
      <c r="L68" s="638"/>
      <c r="M68" s="637"/>
      <c r="N68" s="289" t="s">
        <v>16</v>
      </c>
      <c r="O68" s="637"/>
      <c r="P68" s="59"/>
      <c r="Q68" s="15"/>
      <c r="R68" s="72"/>
    </row>
    <row r="69" spans="2:18" ht="15">
      <c r="B69" s="60"/>
      <c r="C69" s="295" t="s">
        <v>17</v>
      </c>
      <c r="D69" s="296"/>
      <c r="E69" s="296"/>
      <c r="F69" s="296"/>
      <c r="G69" s="296"/>
      <c r="H69" s="296"/>
      <c r="I69" s="296"/>
      <c r="J69" s="297"/>
      <c r="K69" s="636">
        <f>Wniosek!K193/P_Waluta</f>
        <v>0</v>
      </c>
      <c r="L69" s="636"/>
      <c r="M69" s="636"/>
      <c r="N69" s="579">
        <f>IF(K75=0,0,K69/K75)</f>
        <v>0</v>
      </c>
      <c r="O69" s="579"/>
      <c r="P69" s="612"/>
      <c r="Q69" s="613"/>
      <c r="R69" s="72"/>
    </row>
    <row r="70" spans="2:18" ht="15">
      <c r="B70" s="60"/>
      <c r="C70" s="61"/>
      <c r="D70" s="61"/>
      <c r="E70" s="639" t="s">
        <v>18</v>
      </c>
      <c r="F70" s="639"/>
      <c r="G70" s="639"/>
      <c r="H70" s="639"/>
      <c r="I70" s="639"/>
      <c r="J70" s="639"/>
      <c r="K70" s="636">
        <f>K71+K74</f>
        <v>0</v>
      </c>
      <c r="L70" s="636"/>
      <c r="M70" s="636"/>
      <c r="N70" s="579">
        <f>IF(K75=0,0,K70/K75)</f>
        <v>0</v>
      </c>
      <c r="O70" s="579"/>
      <c r="P70" s="612"/>
      <c r="Q70" s="613"/>
      <c r="R70" s="72"/>
    </row>
    <row r="71" spans="2:18" ht="29.25" customHeight="1">
      <c r="B71" s="60"/>
      <c r="C71" s="61"/>
      <c r="D71" s="61"/>
      <c r="E71" s="22"/>
      <c r="F71" s="295" t="s">
        <v>19</v>
      </c>
      <c r="G71" s="296"/>
      <c r="H71" s="296"/>
      <c r="I71" s="296"/>
      <c r="J71" s="297"/>
      <c r="K71" s="636">
        <f>K72+K73</f>
        <v>0</v>
      </c>
      <c r="L71" s="636"/>
      <c r="M71" s="636"/>
      <c r="N71" s="579">
        <f>IF(K75=0,0,K71/K75)</f>
        <v>0</v>
      </c>
      <c r="O71" s="579"/>
      <c r="P71" s="612"/>
      <c r="Q71" s="613"/>
      <c r="R71" s="72"/>
    </row>
    <row r="72" spans="2:18" ht="15">
      <c r="B72" s="60"/>
      <c r="C72" s="61"/>
      <c r="D72" s="61"/>
      <c r="E72" s="62"/>
      <c r="F72" s="62"/>
      <c r="G72" s="616" t="s">
        <v>20</v>
      </c>
      <c r="H72" s="617"/>
      <c r="I72" s="617"/>
      <c r="J72" s="618"/>
      <c r="K72" s="636">
        <f>Wniosek!K196/P_Waluta</f>
        <v>0</v>
      </c>
      <c r="L72" s="636"/>
      <c r="M72" s="636"/>
      <c r="N72" s="579">
        <f>IF(K75=0,0,K72/K75)</f>
        <v>0</v>
      </c>
      <c r="O72" s="579"/>
      <c r="P72" s="612"/>
      <c r="Q72" s="613"/>
      <c r="R72" s="72"/>
    </row>
    <row r="73" spans="2:18" ht="15">
      <c r="B73" s="60"/>
      <c r="C73" s="61"/>
      <c r="D73" s="61"/>
      <c r="E73" s="62"/>
      <c r="F73" s="62"/>
      <c r="G73" s="633" t="s">
        <v>21</v>
      </c>
      <c r="H73" s="634"/>
      <c r="I73" s="634"/>
      <c r="J73" s="635"/>
      <c r="K73" s="636">
        <f>ROUND(Wniosek!K197/P_Waluta,0)</f>
        <v>0</v>
      </c>
      <c r="L73" s="636"/>
      <c r="M73" s="636"/>
      <c r="N73" s="579">
        <f>IF(K75=0,0,K73/K75)</f>
        <v>0</v>
      </c>
      <c r="O73" s="579"/>
      <c r="P73" s="612"/>
      <c r="Q73" s="613"/>
      <c r="R73" s="72"/>
    </row>
    <row r="74" spans="2:18" ht="34.5" customHeight="1">
      <c r="B74" s="60"/>
      <c r="C74" s="61"/>
      <c r="D74" s="61"/>
      <c r="E74" s="23"/>
      <c r="F74" s="295" t="s">
        <v>22</v>
      </c>
      <c r="G74" s="296"/>
      <c r="H74" s="296"/>
      <c r="I74" s="296"/>
      <c r="J74" s="297"/>
      <c r="K74" s="636">
        <f>Wniosek!K198/P_Waluta</f>
        <v>0</v>
      </c>
      <c r="L74" s="636"/>
      <c r="M74" s="636"/>
      <c r="N74" s="579">
        <f>IF(K75=0,0,K74/K75)</f>
        <v>0</v>
      </c>
      <c r="O74" s="579"/>
      <c r="P74" s="612"/>
      <c r="Q74" s="613"/>
      <c r="R74" s="72"/>
    </row>
    <row r="75" spans="2:18" ht="15">
      <c r="B75" s="60"/>
      <c r="C75" s="61"/>
      <c r="D75" s="61"/>
      <c r="E75" s="615" t="s">
        <v>147</v>
      </c>
      <c r="F75" s="615"/>
      <c r="G75" s="615"/>
      <c r="H75" s="615"/>
      <c r="I75" s="615"/>
      <c r="J75" s="615"/>
      <c r="K75" s="636">
        <f>K69+K70</f>
        <v>0</v>
      </c>
      <c r="L75" s="636"/>
      <c r="M75" s="636"/>
      <c r="N75" s="579">
        <v>1</v>
      </c>
      <c r="O75" s="579"/>
      <c r="P75" s="612"/>
      <c r="Q75" s="613"/>
      <c r="R75" s="72"/>
    </row>
    <row r="76" spans="2:18" ht="15">
      <c r="B76" s="60"/>
      <c r="C76" s="61"/>
      <c r="D76" s="61"/>
      <c r="E76" s="615" t="s">
        <v>23</v>
      </c>
      <c r="F76" s="615"/>
      <c r="G76" s="615"/>
      <c r="H76" s="615"/>
      <c r="I76" s="615"/>
      <c r="J76" s="615"/>
      <c r="K76" s="636">
        <f>Wniosek!K200/P_Waluta</f>
        <v>0</v>
      </c>
      <c r="L76" s="636"/>
      <c r="M76" s="636"/>
      <c r="N76" s="579">
        <f>IF(K75=0,0,K76/K75)</f>
        <v>0</v>
      </c>
      <c r="O76" s="579"/>
      <c r="P76" s="612"/>
      <c r="Q76" s="613"/>
      <c r="R76" s="72"/>
    </row>
    <row r="77" spans="2:256" ht="15">
      <c r="B77" s="60"/>
      <c r="C77" s="61"/>
      <c r="D77" s="61"/>
      <c r="E77" s="463" t="s">
        <v>24</v>
      </c>
      <c r="F77" s="463"/>
      <c r="G77" s="463"/>
      <c r="H77" s="463"/>
      <c r="I77" s="463"/>
      <c r="J77" s="463"/>
      <c r="K77" s="629">
        <f>K75+K76</f>
        <v>0</v>
      </c>
      <c r="L77" s="629"/>
      <c r="M77" s="629"/>
      <c r="N77" s="464">
        <f>IF(K75=0,0,K77/K75)</f>
        <v>0</v>
      </c>
      <c r="O77" s="464"/>
      <c r="P77" s="612"/>
      <c r="Q77" s="613"/>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c r="BM77" s="71"/>
      <c r="BN77" s="71"/>
      <c r="BO77" s="71"/>
      <c r="BP77" s="71"/>
      <c r="BQ77" s="71"/>
      <c r="BR77" s="71"/>
      <c r="BS77" s="71"/>
      <c r="BT77" s="71"/>
      <c r="BU77" s="71"/>
      <c r="BV77" s="71"/>
      <c r="BW77" s="71"/>
      <c r="BX77" s="71"/>
      <c r="BY77" s="71"/>
      <c r="BZ77" s="71"/>
      <c r="CA77" s="71"/>
      <c r="CB77" s="71"/>
      <c r="CC77" s="71"/>
      <c r="CD77" s="71"/>
      <c r="CE77" s="71"/>
      <c r="CF77" s="71"/>
      <c r="CG77" s="71"/>
      <c r="CH77" s="71"/>
      <c r="CI77" s="71"/>
      <c r="CJ77" s="71"/>
      <c r="CK77" s="71"/>
      <c r="CL77" s="71"/>
      <c r="CM77" s="71"/>
      <c r="CN77" s="71"/>
      <c r="CO77" s="71"/>
      <c r="CP77" s="71"/>
      <c r="CQ77" s="71"/>
      <c r="CR77" s="71"/>
      <c r="CS77" s="71"/>
      <c r="CT77" s="71"/>
      <c r="CU77" s="71"/>
      <c r="CV77" s="71"/>
      <c r="CW77" s="71"/>
      <c r="CX77" s="71"/>
      <c r="CY77" s="71"/>
      <c r="CZ77" s="71"/>
      <c r="DA77" s="71"/>
      <c r="DB77" s="71"/>
      <c r="DC77" s="71"/>
      <c r="DD77" s="71"/>
      <c r="DE77" s="71"/>
      <c r="DF77" s="71"/>
      <c r="DG77" s="71"/>
      <c r="DH77" s="71"/>
      <c r="DI77" s="71"/>
      <c r="DJ77" s="71"/>
      <c r="DK77" s="71"/>
      <c r="DL77" s="71"/>
      <c r="DM77" s="71"/>
      <c r="DN77" s="71"/>
      <c r="DO77" s="71"/>
      <c r="DP77" s="71"/>
      <c r="DQ77" s="71"/>
      <c r="DR77" s="71"/>
      <c r="DS77" s="71"/>
      <c r="DT77" s="71"/>
      <c r="DU77" s="71"/>
      <c r="DV77" s="71"/>
      <c r="DW77" s="71"/>
      <c r="DX77" s="71"/>
      <c r="DY77" s="71"/>
      <c r="DZ77" s="71"/>
      <c r="EA77" s="71"/>
      <c r="EB77" s="71"/>
      <c r="EC77" s="71"/>
      <c r="ED77" s="71"/>
      <c r="EE77" s="71"/>
      <c r="EF77" s="71"/>
      <c r="EG77" s="71"/>
      <c r="EH77" s="71"/>
      <c r="EI77" s="71"/>
      <c r="EJ77" s="71"/>
      <c r="EK77" s="71"/>
      <c r="EL77" s="71"/>
      <c r="EM77" s="71"/>
      <c r="EN77" s="71"/>
      <c r="EO77" s="71"/>
      <c r="EP77" s="71"/>
      <c r="EQ77" s="71"/>
      <c r="ER77" s="71"/>
      <c r="ES77" s="71"/>
      <c r="ET77" s="71"/>
      <c r="EU77" s="71"/>
      <c r="EV77" s="71"/>
      <c r="EW77" s="71"/>
      <c r="EX77" s="71"/>
      <c r="EY77" s="71"/>
      <c r="EZ77" s="71"/>
      <c r="FA77" s="71"/>
      <c r="FB77" s="71"/>
      <c r="FC77" s="71"/>
      <c r="FD77" s="71"/>
      <c r="FE77" s="71"/>
      <c r="FF77" s="71"/>
      <c r="FG77" s="71"/>
      <c r="FH77" s="71"/>
      <c r="FI77" s="71"/>
      <c r="FJ77" s="71"/>
      <c r="FK77" s="71"/>
      <c r="FL77" s="71"/>
      <c r="FM77" s="71"/>
      <c r="FN77" s="71"/>
      <c r="FO77" s="71"/>
      <c r="FP77" s="71"/>
      <c r="FQ77" s="71"/>
      <c r="FR77" s="71"/>
      <c r="FS77" s="71"/>
      <c r="FT77" s="71"/>
      <c r="FU77" s="71"/>
      <c r="FV77" s="71"/>
      <c r="FW77" s="71"/>
      <c r="FX77" s="71"/>
      <c r="FY77" s="71"/>
      <c r="FZ77" s="71"/>
      <c r="GA77" s="71"/>
      <c r="GB77" s="71"/>
      <c r="GC77" s="71"/>
      <c r="GD77" s="71"/>
      <c r="GE77" s="71"/>
      <c r="GF77" s="71"/>
      <c r="GG77" s="71"/>
      <c r="GH77" s="71"/>
      <c r="GI77" s="71"/>
      <c r="GJ77" s="71"/>
      <c r="GK77" s="71"/>
      <c r="GL77" s="71"/>
      <c r="GM77" s="71"/>
      <c r="GN77" s="71"/>
      <c r="GO77" s="71"/>
      <c r="GP77" s="71"/>
      <c r="GQ77" s="71"/>
      <c r="GR77" s="71"/>
      <c r="GS77" s="71"/>
      <c r="GT77" s="71"/>
      <c r="GU77" s="71"/>
      <c r="GV77" s="71"/>
      <c r="GW77" s="71"/>
      <c r="GX77" s="71"/>
      <c r="GY77" s="71"/>
      <c r="GZ77" s="71"/>
      <c r="HA77" s="71"/>
      <c r="HB77" s="71"/>
      <c r="HC77" s="71"/>
      <c r="HD77" s="71"/>
      <c r="HE77" s="71"/>
      <c r="HF77" s="71"/>
      <c r="HG77" s="71"/>
      <c r="HH77" s="71"/>
      <c r="HI77" s="71"/>
      <c r="HJ77" s="71"/>
      <c r="HK77" s="71"/>
      <c r="HL77" s="71"/>
      <c r="HM77" s="71"/>
      <c r="HN77" s="71"/>
      <c r="HO77" s="71"/>
      <c r="HP77" s="71"/>
      <c r="HQ77" s="71"/>
      <c r="HR77" s="71"/>
      <c r="HS77" s="71"/>
      <c r="HT77" s="71"/>
      <c r="HU77" s="71"/>
      <c r="HV77" s="71"/>
      <c r="HW77" s="71"/>
      <c r="HX77" s="71"/>
      <c r="HY77" s="71"/>
      <c r="HZ77" s="71"/>
      <c r="IA77" s="71"/>
      <c r="IB77" s="71"/>
      <c r="IC77" s="71"/>
      <c r="ID77" s="71"/>
      <c r="IE77" s="71"/>
      <c r="IF77" s="71"/>
      <c r="IG77" s="71"/>
      <c r="IH77" s="71"/>
      <c r="II77" s="71"/>
      <c r="IJ77" s="71"/>
      <c r="IK77" s="71"/>
      <c r="IL77" s="71"/>
      <c r="IM77" s="71"/>
      <c r="IN77" s="71"/>
      <c r="IO77" s="71"/>
      <c r="IP77" s="71"/>
      <c r="IQ77" s="71"/>
      <c r="IR77" s="71"/>
      <c r="IS77" s="71"/>
      <c r="IT77" s="71"/>
      <c r="IU77" s="71"/>
      <c r="IV77" s="71"/>
    </row>
    <row r="78" spans="2:17" ht="12.75">
      <c r="B78" s="282"/>
      <c r="C78" s="282"/>
      <c r="D78" s="282"/>
      <c r="E78" s="269"/>
      <c r="F78" s="269"/>
      <c r="G78" s="269"/>
      <c r="H78" s="269"/>
      <c r="I78" s="269"/>
      <c r="J78" s="269"/>
      <c r="K78" s="269"/>
      <c r="L78" s="269"/>
      <c r="M78" s="269"/>
      <c r="N78" s="269"/>
      <c r="O78" s="269"/>
      <c r="P78" s="282"/>
      <c r="Q78" s="282"/>
    </row>
    <row r="79" spans="2:17" ht="12.75">
      <c r="B79" s="282"/>
      <c r="C79" s="282"/>
      <c r="D79" s="282"/>
      <c r="E79" s="427" t="s">
        <v>149</v>
      </c>
      <c r="F79" s="401"/>
      <c r="G79" s="307"/>
      <c r="H79" s="307"/>
      <c r="I79" s="307"/>
      <c r="J79" s="593"/>
      <c r="K79" s="640">
        <f>Wniosek!K203/P_Waluta</f>
        <v>0</v>
      </c>
      <c r="L79" s="640"/>
      <c r="M79" s="640"/>
      <c r="N79" s="462">
        <f>IF(K75=0,0,K79/K75)</f>
        <v>0</v>
      </c>
      <c r="O79" s="462"/>
      <c r="P79" s="282"/>
      <c r="Q79" s="282"/>
    </row>
    <row r="80" spans="2:17" ht="12.75">
      <c r="B80" s="268"/>
      <c r="C80" s="268"/>
      <c r="D80" s="268"/>
      <c r="E80" s="269"/>
      <c r="F80" s="269"/>
      <c r="G80" s="269"/>
      <c r="H80" s="269"/>
      <c r="I80" s="269"/>
      <c r="J80" s="269"/>
      <c r="K80" s="269"/>
      <c r="L80" s="269"/>
      <c r="M80" s="269"/>
      <c r="N80" s="269"/>
      <c r="O80" s="269"/>
      <c r="P80" s="268"/>
      <c r="Q80" s="268"/>
    </row>
    <row r="81" spans="2:17" ht="12.75">
      <c r="B81" s="301" t="s">
        <v>71</v>
      </c>
      <c r="C81" s="307"/>
      <c r="D81" s="307"/>
      <c r="E81" s="307"/>
      <c r="F81" s="307"/>
      <c r="G81" s="307"/>
      <c r="H81" s="307"/>
      <c r="I81" s="307"/>
      <c r="J81" s="307"/>
      <c r="K81" s="307"/>
      <c r="L81" s="307"/>
      <c r="M81" s="307"/>
      <c r="N81" s="430"/>
      <c r="O81" s="307"/>
      <c r="P81" s="307"/>
      <c r="Q81" s="308"/>
    </row>
    <row r="82" spans="2:17" ht="12.75">
      <c r="B82" s="268"/>
      <c r="C82" s="587"/>
      <c r="D82" s="588"/>
      <c r="E82" s="588"/>
      <c r="F82" s="588"/>
      <c r="G82" s="576"/>
      <c r="H82" s="577"/>
      <c r="I82" s="577"/>
      <c r="J82" s="577"/>
      <c r="K82" s="577"/>
      <c r="L82" s="577"/>
      <c r="M82" s="578"/>
      <c r="N82" s="465" t="s">
        <v>151</v>
      </c>
      <c r="O82" s="620" t="s">
        <v>148</v>
      </c>
      <c r="P82" s="620"/>
      <c r="Q82" s="268"/>
    </row>
    <row r="83" spans="2:17" ht="12.75">
      <c r="B83" s="269"/>
      <c r="C83" s="589"/>
      <c r="D83" s="590"/>
      <c r="E83" s="590"/>
      <c r="F83" s="590"/>
      <c r="G83" s="587" t="s">
        <v>153</v>
      </c>
      <c r="H83" s="592"/>
      <c r="I83" s="428" t="s">
        <v>155</v>
      </c>
      <c r="J83" s="429"/>
      <c r="K83" s="467" t="s">
        <v>147</v>
      </c>
      <c r="L83" s="467"/>
      <c r="M83" s="467"/>
      <c r="N83" s="465"/>
      <c r="O83" s="621"/>
      <c r="P83" s="621"/>
      <c r="Q83" s="269"/>
    </row>
    <row r="84" spans="2:17" ht="12.75">
      <c r="B84" s="269"/>
      <c r="C84" s="589"/>
      <c r="D84" s="590"/>
      <c r="E84" s="590"/>
      <c r="F84" s="590"/>
      <c r="G84" s="476" t="s">
        <v>154</v>
      </c>
      <c r="H84" s="477"/>
      <c r="I84" s="478" t="s">
        <v>156</v>
      </c>
      <c r="J84" s="479"/>
      <c r="K84" s="482" t="s">
        <v>157</v>
      </c>
      <c r="L84" s="482"/>
      <c r="M84" s="482"/>
      <c r="N84" s="465"/>
      <c r="O84" s="466" t="s">
        <v>152</v>
      </c>
      <c r="P84" s="466"/>
      <c r="Q84" s="269"/>
    </row>
    <row r="85" spans="2:17" ht="12.75">
      <c r="B85" s="269"/>
      <c r="C85" s="476"/>
      <c r="D85" s="591"/>
      <c r="E85" s="591"/>
      <c r="F85" s="591"/>
      <c r="G85" s="480" t="s">
        <v>72</v>
      </c>
      <c r="H85" s="481"/>
      <c r="I85" s="474" t="s">
        <v>72</v>
      </c>
      <c r="J85" s="475"/>
      <c r="K85" s="480" t="s">
        <v>72</v>
      </c>
      <c r="L85" s="481"/>
      <c r="M85" s="20" t="s">
        <v>158</v>
      </c>
      <c r="N85" s="20" t="s">
        <v>72</v>
      </c>
      <c r="O85" s="465" t="s">
        <v>72</v>
      </c>
      <c r="P85" s="465"/>
      <c r="Q85" s="269"/>
    </row>
    <row r="86" spans="2:17" ht="23.25" customHeight="1">
      <c r="B86" s="269"/>
      <c r="C86" s="250" t="s">
        <v>11</v>
      </c>
      <c r="D86" s="251"/>
      <c r="E86" s="251"/>
      <c r="F86" s="252"/>
      <c r="G86" s="622">
        <f>ROUND(Wniosek!G213/P_Waluta,0)</f>
        <v>0</v>
      </c>
      <c r="H86" s="623"/>
      <c r="I86" s="622">
        <f>ROUND(Wniosek!I213/P_Waluta,0)</f>
        <v>0</v>
      </c>
      <c r="J86" s="623"/>
      <c r="K86" s="624">
        <f>G86+I86</f>
        <v>0</v>
      </c>
      <c r="L86" s="625"/>
      <c r="M86" s="65">
        <f>IF(K91=0,0,K86/K91)</f>
        <v>0</v>
      </c>
      <c r="N86" s="66">
        <f>ROUND(Wniosek!N213/P_Waluta,0)</f>
        <v>0</v>
      </c>
      <c r="O86" s="628">
        <f>K86+N86</f>
        <v>0</v>
      </c>
      <c r="P86" s="630"/>
      <c r="Q86" s="269"/>
    </row>
    <row r="87" spans="2:17" ht="23.25" customHeight="1">
      <c r="B87" s="269"/>
      <c r="C87" s="250" t="s">
        <v>12</v>
      </c>
      <c r="D87" s="251"/>
      <c r="E87" s="251"/>
      <c r="F87" s="252"/>
      <c r="G87" s="622">
        <f>ROUND(Wniosek!G214/P_Waluta,0)</f>
        <v>0</v>
      </c>
      <c r="H87" s="623"/>
      <c r="I87" s="622">
        <f>ROUND(Wniosek!I214/P_Waluta,0)</f>
        <v>0</v>
      </c>
      <c r="J87" s="623"/>
      <c r="K87" s="624">
        <f>G87+I87</f>
        <v>0</v>
      </c>
      <c r="L87" s="625"/>
      <c r="M87" s="65">
        <f>IF(K91=0,0,K87/K91)</f>
        <v>0</v>
      </c>
      <c r="N87" s="66">
        <f>ROUND(Wniosek!N214/P_Waluta,0)</f>
        <v>0</v>
      </c>
      <c r="O87" s="659">
        <f>K87+N87</f>
        <v>0</v>
      </c>
      <c r="P87" s="630"/>
      <c r="Q87" s="270"/>
    </row>
    <row r="88" spans="2:17" ht="23.25" customHeight="1">
      <c r="B88" s="269"/>
      <c r="C88" s="250" t="str">
        <f>Wniosek!C130</f>
        <v>Nowe działanie</v>
      </c>
      <c r="D88" s="251"/>
      <c r="E88" s="251"/>
      <c r="F88" s="252"/>
      <c r="G88" s="622">
        <f>ROUND(Wniosek!G215/[0]!P_Waluta,0)</f>
        <v>0</v>
      </c>
      <c r="H88" s="623"/>
      <c r="I88" s="622">
        <f>ROUND(Wniosek!I215/[0]!P_Waluta,0)</f>
        <v>0</v>
      </c>
      <c r="J88" s="623"/>
      <c r="K88" s="624">
        <f>G88+I88</f>
        <v>0</v>
      </c>
      <c r="L88" s="625"/>
      <c r="M88" s="65">
        <f>IF(K91=0,0,K88/K91)</f>
        <v>0</v>
      </c>
      <c r="N88" s="211">
        <f>ROUND(Wniosek!N215/[0]!P_Waluta,0)</f>
        <v>0</v>
      </c>
      <c r="O88" s="624">
        <f>K88+N88</f>
        <v>0</v>
      </c>
      <c r="P88" s="625"/>
      <c r="Q88" s="270"/>
    </row>
    <row r="89" spans="2:17" ht="23.25" customHeight="1">
      <c r="B89" s="269"/>
      <c r="C89" s="250" t="str">
        <f>Wniosek!C131</f>
        <v>Koszty pośrednie</v>
      </c>
      <c r="D89" s="251"/>
      <c r="E89" s="251"/>
      <c r="F89" s="252"/>
      <c r="G89" s="622">
        <f>ROUND(Wniosek!G216/[0]!P_Waluta,0)</f>
        <v>0</v>
      </c>
      <c r="H89" s="623"/>
      <c r="I89" s="622">
        <f>ROUND(Wniosek!I216/[0]!P_Waluta,0)</f>
        <v>0</v>
      </c>
      <c r="J89" s="623"/>
      <c r="K89" s="624">
        <f>G89+I89</f>
        <v>0</v>
      </c>
      <c r="L89" s="625"/>
      <c r="M89" s="65">
        <f>IF(K91=0,0,K89/K91)</f>
        <v>0</v>
      </c>
      <c r="N89" s="211">
        <f>ROUND(Wniosek!N216/[0]!P_Waluta,0)</f>
        <v>0</v>
      </c>
      <c r="O89" s="624">
        <f>K89+N89</f>
        <v>0</v>
      </c>
      <c r="P89" s="625"/>
      <c r="Q89" s="270"/>
    </row>
    <row r="90" spans="2:20" ht="23.25" customHeight="1">
      <c r="B90" s="269"/>
      <c r="C90" s="250" t="s">
        <v>159</v>
      </c>
      <c r="D90" s="251"/>
      <c r="E90" s="251"/>
      <c r="F90" s="252"/>
      <c r="G90" s="622">
        <f>ROUND(Wniosek!G217/P_Waluta,0)</f>
        <v>0</v>
      </c>
      <c r="H90" s="623"/>
      <c r="I90" s="622">
        <f>ROUND(Wniosek!I217/P_Waluta,0)</f>
        <v>0</v>
      </c>
      <c r="J90" s="623"/>
      <c r="K90" s="624">
        <f>G90+I90</f>
        <v>0</v>
      </c>
      <c r="L90" s="625"/>
      <c r="M90" s="65">
        <f>IF(K91=0,0,K90/K91)</f>
        <v>0</v>
      </c>
      <c r="N90" s="211">
        <f>ROUND(Wniosek!N217/P_Waluta,0)</f>
        <v>0</v>
      </c>
      <c r="O90" s="628">
        <f>K90+N90</f>
        <v>0</v>
      </c>
      <c r="P90" s="628"/>
      <c r="Q90" s="270"/>
      <c r="R90" s="154"/>
      <c r="T90" s="44">
        <f>ROUND(1.23,0)</f>
        <v>1</v>
      </c>
    </row>
    <row r="91" spans="2:17" ht="23.25" customHeight="1">
      <c r="B91" s="281"/>
      <c r="C91" s="250" t="s">
        <v>160</v>
      </c>
      <c r="D91" s="251"/>
      <c r="E91" s="251"/>
      <c r="F91" s="252"/>
      <c r="G91" s="622">
        <f>SUM(G86:H90)</f>
        <v>0</v>
      </c>
      <c r="H91" s="623"/>
      <c r="I91" s="622">
        <f>SUM(I86:J90)</f>
        <v>0</v>
      </c>
      <c r="J91" s="623"/>
      <c r="K91" s="624">
        <f>SUM(K86:L90)</f>
        <v>0</v>
      </c>
      <c r="L91" s="625"/>
      <c r="M91" s="65">
        <v>1</v>
      </c>
      <c r="N91" s="66">
        <f>SUM(N86:N90)</f>
        <v>0</v>
      </c>
      <c r="O91" s="658">
        <f>SUM(O86:P90)</f>
        <v>0</v>
      </c>
      <c r="P91" s="658"/>
      <c r="Q91" s="281"/>
    </row>
    <row r="92" spans="2:17" ht="12.75">
      <c r="B92" s="268"/>
      <c r="C92" s="269"/>
      <c r="D92" s="269"/>
      <c r="E92" s="269"/>
      <c r="F92" s="269"/>
      <c r="G92" s="269"/>
      <c r="H92" s="269"/>
      <c r="I92" s="269"/>
      <c r="J92" s="269"/>
      <c r="K92" s="269"/>
      <c r="L92" s="269"/>
      <c r="M92" s="269"/>
      <c r="N92" s="269"/>
      <c r="O92" s="269"/>
      <c r="P92" s="269"/>
      <c r="Q92" s="268"/>
    </row>
    <row r="93" spans="2:17" ht="12.75">
      <c r="B93" s="562" t="s">
        <v>73</v>
      </c>
      <c r="C93" s="563"/>
      <c r="D93" s="563"/>
      <c r="E93" s="563"/>
      <c r="F93" s="563"/>
      <c r="G93" s="563"/>
      <c r="H93" s="563"/>
      <c r="I93" s="563"/>
      <c r="J93" s="563"/>
      <c r="K93" s="563"/>
      <c r="L93" s="563"/>
      <c r="M93" s="563"/>
      <c r="N93" s="563"/>
      <c r="O93" s="563"/>
      <c r="P93" s="563"/>
      <c r="Q93" s="563"/>
    </row>
    <row r="94" spans="2:17" ht="12.75">
      <c r="B94" s="268"/>
      <c r="C94" s="609" t="s">
        <v>25</v>
      </c>
      <c r="D94" s="610"/>
      <c r="E94" s="610"/>
      <c r="F94" s="610"/>
      <c r="G94" s="610"/>
      <c r="H94" s="610"/>
      <c r="I94" s="611"/>
      <c r="J94" s="21">
        <v>2012</v>
      </c>
      <c r="K94" s="21">
        <v>2013</v>
      </c>
      <c r="L94" s="21">
        <v>2014</v>
      </c>
      <c r="M94" s="21">
        <v>2015</v>
      </c>
      <c r="N94" s="21">
        <v>2016</v>
      </c>
      <c r="O94" s="21">
        <v>2017</v>
      </c>
      <c r="P94" s="21" t="s">
        <v>3</v>
      </c>
      <c r="Q94" s="268"/>
    </row>
    <row r="95" spans="2:17" ht="12.75">
      <c r="B95" s="269"/>
      <c r="C95" s="278" t="s">
        <v>26</v>
      </c>
      <c r="D95" s="278"/>
      <c r="E95" s="278"/>
      <c r="F95" s="278"/>
      <c r="G95" s="278"/>
      <c r="H95" s="278"/>
      <c r="I95" s="278"/>
      <c r="J95" s="278"/>
      <c r="K95" s="278"/>
      <c r="L95" s="278"/>
      <c r="M95" s="278"/>
      <c r="N95" s="278"/>
      <c r="O95" s="278"/>
      <c r="P95" s="641"/>
      <c r="Q95" s="269"/>
    </row>
    <row r="96" spans="2:17" ht="12.75">
      <c r="B96" s="269"/>
      <c r="C96" s="256" t="s">
        <v>11</v>
      </c>
      <c r="D96" s="257"/>
      <c r="E96" s="257"/>
      <c r="F96" s="257"/>
      <c r="G96" s="257"/>
      <c r="H96" s="257"/>
      <c r="I96" s="258"/>
      <c r="J96" s="68">
        <f>Wniosek!J223/P_Waluta</f>
        <v>0</v>
      </c>
      <c r="K96" s="68">
        <f>Wniosek!K223/P_Waluta</f>
        <v>0</v>
      </c>
      <c r="L96" s="68">
        <f>Wniosek!L223/P_Waluta</f>
        <v>0</v>
      </c>
      <c r="M96" s="68">
        <f>Wniosek!M223/P_Waluta</f>
        <v>0</v>
      </c>
      <c r="N96" s="68">
        <f>Wniosek!N223/P_Waluta</f>
        <v>0</v>
      </c>
      <c r="O96" s="68">
        <f>Wniosek!O223/P_Waluta</f>
        <v>0</v>
      </c>
      <c r="P96" s="139">
        <f aca="true" t="shared" si="1" ref="P96:P101">SUM(J96:O96)</f>
        <v>0</v>
      </c>
      <c r="Q96" s="270"/>
    </row>
    <row r="97" spans="2:17" ht="12.75">
      <c r="B97" s="269"/>
      <c r="C97" s="256" t="s">
        <v>12</v>
      </c>
      <c r="D97" s="257"/>
      <c r="E97" s="257"/>
      <c r="F97" s="257"/>
      <c r="G97" s="257"/>
      <c r="H97" s="257"/>
      <c r="I97" s="258"/>
      <c r="J97" s="68">
        <f>Wniosek!J224/P_Waluta</f>
        <v>0</v>
      </c>
      <c r="K97" s="68">
        <f>Wniosek!K224/P_Waluta</f>
        <v>0</v>
      </c>
      <c r="L97" s="68">
        <f>Wniosek!L224/P_Waluta</f>
        <v>0</v>
      </c>
      <c r="M97" s="68">
        <f>Wniosek!M224/P_Waluta</f>
        <v>0</v>
      </c>
      <c r="N97" s="68">
        <f>Wniosek!N224/P_Waluta</f>
        <v>0</v>
      </c>
      <c r="O97" s="68">
        <f>Wniosek!O224/P_Waluta</f>
        <v>0</v>
      </c>
      <c r="P97" s="139">
        <f t="shared" si="1"/>
        <v>0</v>
      </c>
      <c r="Q97" s="270"/>
    </row>
    <row r="98" spans="2:17" ht="12.75">
      <c r="B98" s="269"/>
      <c r="C98" s="256" t="str">
        <f>Wniosek!C130</f>
        <v>Nowe działanie</v>
      </c>
      <c r="D98" s="257"/>
      <c r="E98" s="257"/>
      <c r="F98" s="257"/>
      <c r="G98" s="257"/>
      <c r="H98" s="257"/>
      <c r="I98" s="258"/>
      <c r="J98" s="68">
        <f>Wniosek!J225/[0]!P_Waluta</f>
        <v>0</v>
      </c>
      <c r="K98" s="68">
        <f>Wniosek!K225/[0]!P_Waluta</f>
        <v>0</v>
      </c>
      <c r="L98" s="68">
        <f>Wniosek!L225/[0]!P_Waluta</f>
        <v>0</v>
      </c>
      <c r="M98" s="68">
        <f>Wniosek!M225/[0]!P_Waluta</f>
        <v>0</v>
      </c>
      <c r="N98" s="68">
        <f>Wniosek!N225/[0]!P_Waluta</f>
        <v>0</v>
      </c>
      <c r="O98" s="189">
        <f>Wniosek!O225/[0]!P_Waluta</f>
        <v>0</v>
      </c>
      <c r="P98" s="67">
        <f t="shared" si="1"/>
        <v>0</v>
      </c>
      <c r="Q98" s="270"/>
    </row>
    <row r="99" spans="2:17" ht="12.75">
      <c r="B99" s="269"/>
      <c r="C99" s="256" t="str">
        <f>Wniosek!C131</f>
        <v>Koszty pośrednie</v>
      </c>
      <c r="D99" s="257"/>
      <c r="E99" s="257"/>
      <c r="F99" s="257"/>
      <c r="G99" s="257"/>
      <c r="H99" s="257"/>
      <c r="I99" s="258"/>
      <c r="J99" s="68">
        <f>Wniosek!J226/[0]!P_Waluta</f>
        <v>0</v>
      </c>
      <c r="K99" s="68">
        <f>Wniosek!K226/[0]!P_Waluta</f>
        <v>0</v>
      </c>
      <c r="L99" s="68">
        <f>Wniosek!L226/[0]!P_Waluta</f>
        <v>0</v>
      </c>
      <c r="M99" s="68">
        <f>Wniosek!M226/[0]!P_Waluta</f>
        <v>0</v>
      </c>
      <c r="N99" s="68">
        <f>Wniosek!N226/[0]!P_Waluta</f>
        <v>0</v>
      </c>
      <c r="O99" s="189">
        <f>Wniosek!O226/[0]!P_Waluta</f>
        <v>0</v>
      </c>
      <c r="P99" s="67">
        <f t="shared" si="1"/>
        <v>0</v>
      </c>
      <c r="Q99" s="270"/>
    </row>
    <row r="100" spans="2:17" ht="12.75">
      <c r="B100" s="269"/>
      <c r="C100" s="256" t="s">
        <v>159</v>
      </c>
      <c r="D100" s="257"/>
      <c r="E100" s="257"/>
      <c r="F100" s="257"/>
      <c r="G100" s="257"/>
      <c r="H100" s="257"/>
      <c r="I100" s="258"/>
      <c r="J100" s="68">
        <f>Wniosek!J227/P_Waluta</f>
        <v>0</v>
      </c>
      <c r="K100" s="68">
        <f>Wniosek!K227/P_Waluta</f>
        <v>0</v>
      </c>
      <c r="L100" s="68">
        <f>Wniosek!L227/P_Waluta</f>
        <v>0</v>
      </c>
      <c r="M100" s="68">
        <f>Wniosek!M227/P_Waluta</f>
        <v>0</v>
      </c>
      <c r="N100" s="68">
        <f>Wniosek!N227/P_Waluta</f>
        <v>0</v>
      </c>
      <c r="O100" s="189">
        <f>Wniosek!O227/P_Waluta</f>
        <v>0</v>
      </c>
      <c r="P100" s="67">
        <f t="shared" si="1"/>
        <v>0</v>
      </c>
      <c r="Q100" s="270"/>
    </row>
    <row r="101" spans="2:17" ht="12.75">
      <c r="B101" s="269"/>
      <c r="C101" s="256" t="s">
        <v>162</v>
      </c>
      <c r="D101" s="257"/>
      <c r="E101" s="257"/>
      <c r="F101" s="257"/>
      <c r="G101" s="257"/>
      <c r="H101" s="257"/>
      <c r="I101" s="258"/>
      <c r="J101" s="68">
        <f>Wniosek!J228/P_Waluta</f>
        <v>0</v>
      </c>
      <c r="K101" s="68">
        <f>Wniosek!K228/P_Waluta</f>
        <v>0</v>
      </c>
      <c r="L101" s="68">
        <f>Wniosek!L228/P_Waluta</f>
        <v>0</v>
      </c>
      <c r="M101" s="68">
        <f>Wniosek!M228/P_Waluta</f>
        <v>0</v>
      </c>
      <c r="N101" s="68">
        <f>Wniosek!N228/P_Waluta</f>
        <v>0</v>
      </c>
      <c r="O101" s="68">
        <f>Wniosek!O228/P_Waluta</f>
        <v>0</v>
      </c>
      <c r="P101" s="138">
        <f t="shared" si="1"/>
        <v>0</v>
      </c>
      <c r="Q101" s="269"/>
    </row>
    <row r="102" spans="2:17" ht="12.75">
      <c r="B102" s="269"/>
      <c r="C102" s="278" t="s">
        <v>163</v>
      </c>
      <c r="D102" s="278"/>
      <c r="E102" s="278"/>
      <c r="F102" s="278"/>
      <c r="G102" s="278"/>
      <c r="H102" s="278"/>
      <c r="I102" s="278"/>
      <c r="J102" s="278"/>
      <c r="K102" s="278"/>
      <c r="L102" s="278"/>
      <c r="M102" s="278"/>
      <c r="N102" s="278"/>
      <c r="O102" s="278"/>
      <c r="P102" s="278"/>
      <c r="Q102" s="269"/>
    </row>
    <row r="103" spans="2:17" ht="12.75">
      <c r="B103" s="269"/>
      <c r="C103" s="318"/>
      <c r="D103" s="608"/>
      <c r="E103" s="608"/>
      <c r="F103" s="608"/>
      <c r="G103" s="608"/>
      <c r="H103" s="608"/>
      <c r="I103" s="319"/>
      <c r="J103" s="68">
        <f>Wniosek!J230/P_Waluta</f>
        <v>0</v>
      </c>
      <c r="K103" s="68">
        <f>Wniosek!K230/P_Waluta</f>
        <v>0</v>
      </c>
      <c r="L103" s="68">
        <f>Wniosek!L230/P_Waluta</f>
        <v>0</v>
      </c>
      <c r="M103" s="68">
        <f>Wniosek!M230/P_Waluta</f>
        <v>0</v>
      </c>
      <c r="N103" s="68">
        <f>Wniosek!N230/P_Waluta</f>
        <v>0</v>
      </c>
      <c r="O103" s="68">
        <f>Wniosek!O230/P_Waluta</f>
        <v>0</v>
      </c>
      <c r="P103" s="68">
        <f>SUM(J103:O103)</f>
        <v>0</v>
      </c>
      <c r="Q103" s="269"/>
    </row>
    <row r="104" spans="2:17" ht="12.75">
      <c r="B104" s="269"/>
      <c r="C104" s="278" t="s">
        <v>164</v>
      </c>
      <c r="D104" s="278"/>
      <c r="E104" s="278"/>
      <c r="F104" s="278"/>
      <c r="G104" s="278"/>
      <c r="H104" s="278"/>
      <c r="I104" s="278"/>
      <c r="J104" s="278"/>
      <c r="K104" s="278"/>
      <c r="L104" s="278"/>
      <c r="M104" s="278"/>
      <c r="N104" s="278"/>
      <c r="O104" s="278"/>
      <c r="P104" s="278"/>
      <c r="Q104" s="269"/>
    </row>
    <row r="105" spans="2:17" ht="12.75">
      <c r="B105" s="269"/>
      <c r="C105" s="275"/>
      <c r="D105" s="276"/>
      <c r="E105" s="276"/>
      <c r="F105" s="276"/>
      <c r="G105" s="276"/>
      <c r="H105" s="276"/>
      <c r="I105" s="277"/>
      <c r="J105" s="68">
        <f aca="true" t="shared" si="2" ref="J105:O105">SUM(J101)+SUM(J103)</f>
        <v>0</v>
      </c>
      <c r="K105" s="68">
        <f t="shared" si="2"/>
        <v>0</v>
      </c>
      <c r="L105" s="68">
        <f t="shared" si="2"/>
        <v>0</v>
      </c>
      <c r="M105" s="68">
        <f t="shared" si="2"/>
        <v>0</v>
      </c>
      <c r="N105" s="68">
        <f t="shared" si="2"/>
        <v>0</v>
      </c>
      <c r="O105" s="68">
        <f t="shared" si="2"/>
        <v>0</v>
      </c>
      <c r="P105" s="68">
        <f>SUM(J105:O105)</f>
        <v>0</v>
      </c>
      <c r="Q105" s="269"/>
    </row>
    <row r="106" spans="2:17" ht="12.75">
      <c r="B106" s="269"/>
      <c r="C106" s="278" t="s">
        <v>235</v>
      </c>
      <c r="D106" s="278"/>
      <c r="E106" s="278"/>
      <c r="F106" s="278"/>
      <c r="G106" s="278"/>
      <c r="H106" s="278"/>
      <c r="I106" s="278"/>
      <c r="J106" s="278"/>
      <c r="K106" s="278"/>
      <c r="L106" s="278"/>
      <c r="M106" s="278"/>
      <c r="N106" s="278"/>
      <c r="O106" s="278"/>
      <c r="P106" s="278"/>
      <c r="Q106" s="269"/>
    </row>
    <row r="107" spans="2:17" ht="12.75">
      <c r="B107" s="269"/>
      <c r="C107" s="250"/>
      <c r="D107" s="251"/>
      <c r="E107" s="251"/>
      <c r="F107" s="251"/>
      <c r="G107" s="251"/>
      <c r="H107" s="251"/>
      <c r="I107" s="252"/>
      <c r="J107" s="68">
        <f>Wniosek!J234/P_Waluta</f>
        <v>0</v>
      </c>
      <c r="K107" s="68">
        <f>Wniosek!K234/P_Waluta</f>
        <v>0</v>
      </c>
      <c r="L107" s="68">
        <f>Wniosek!L234/P_Waluta</f>
        <v>0</v>
      </c>
      <c r="M107" s="68">
        <f>Wniosek!M234/P_Waluta</f>
        <v>0</v>
      </c>
      <c r="N107" s="68">
        <f>Wniosek!N234/P_Waluta</f>
        <v>0</v>
      </c>
      <c r="O107" s="68">
        <f>Wniosek!O234/P_Waluta</f>
        <v>0</v>
      </c>
      <c r="P107" s="67">
        <f>SUM(J107:O107)</f>
        <v>0</v>
      </c>
      <c r="Q107" s="269"/>
    </row>
    <row r="108" spans="2:17" ht="12.75">
      <c r="B108" s="281"/>
      <c r="C108" s="424" t="s">
        <v>236</v>
      </c>
      <c r="D108" s="425"/>
      <c r="E108" s="425"/>
      <c r="F108" s="425"/>
      <c r="G108" s="425"/>
      <c r="H108" s="425"/>
      <c r="I108" s="425"/>
      <c r="J108" s="425"/>
      <c r="K108" s="425"/>
      <c r="L108" s="425"/>
      <c r="M108" s="425"/>
      <c r="N108" s="425"/>
      <c r="O108" s="425"/>
      <c r="P108" s="426"/>
      <c r="Q108" s="281"/>
    </row>
    <row r="109" spans="2:17" ht="12.75">
      <c r="B109" s="281"/>
      <c r="C109" s="250"/>
      <c r="D109" s="251"/>
      <c r="E109" s="251"/>
      <c r="F109" s="251"/>
      <c r="G109" s="251"/>
      <c r="H109" s="251"/>
      <c r="I109" s="252"/>
      <c r="J109" s="68">
        <f aca="true" t="shared" si="3" ref="J109:O109">J105+J107</f>
        <v>0</v>
      </c>
      <c r="K109" s="68">
        <f t="shared" si="3"/>
        <v>0</v>
      </c>
      <c r="L109" s="68">
        <f t="shared" si="3"/>
        <v>0</v>
      </c>
      <c r="M109" s="68">
        <f t="shared" si="3"/>
        <v>0</v>
      </c>
      <c r="N109" s="68">
        <f t="shared" si="3"/>
        <v>0</v>
      </c>
      <c r="O109" s="68">
        <f t="shared" si="3"/>
        <v>0</v>
      </c>
      <c r="P109" s="67">
        <f>K77</f>
        <v>0</v>
      </c>
      <c r="Q109" s="281"/>
    </row>
    <row r="110" spans="2:17" ht="12.75">
      <c r="B110" s="268"/>
      <c r="C110" s="269"/>
      <c r="D110" s="269"/>
      <c r="E110" s="269"/>
      <c r="F110" s="269"/>
      <c r="G110" s="269"/>
      <c r="H110" s="269"/>
      <c r="I110" s="269"/>
      <c r="J110" s="269"/>
      <c r="K110" s="269"/>
      <c r="L110" s="269"/>
      <c r="M110" s="269"/>
      <c r="N110" s="269"/>
      <c r="O110" s="269"/>
      <c r="P110" s="269"/>
      <c r="Q110" s="268"/>
    </row>
    <row r="111" spans="1:18" s="42" customFormat="1" ht="18" customHeight="1">
      <c r="A111" s="140"/>
      <c r="B111" s="562" t="s">
        <v>27</v>
      </c>
      <c r="C111" s="563"/>
      <c r="D111" s="563"/>
      <c r="E111" s="563"/>
      <c r="F111" s="563"/>
      <c r="G111" s="563"/>
      <c r="H111" s="563"/>
      <c r="I111" s="563"/>
      <c r="J111" s="563"/>
      <c r="K111" s="563"/>
      <c r="L111" s="563"/>
      <c r="M111" s="563"/>
      <c r="N111" s="563"/>
      <c r="O111" s="563"/>
      <c r="P111" s="563"/>
      <c r="Q111" s="563"/>
      <c r="R111" s="178"/>
    </row>
    <row r="112" spans="1:18" s="42" customFormat="1" ht="21.75" customHeight="1">
      <c r="A112" s="140"/>
      <c r="B112" s="51"/>
      <c r="C112" s="642" t="s">
        <v>59</v>
      </c>
      <c r="D112" s="643"/>
      <c r="E112" s="646" t="s">
        <v>68</v>
      </c>
      <c r="F112" s="647" t="s">
        <v>165</v>
      </c>
      <c r="G112" s="648"/>
      <c r="H112" s="648"/>
      <c r="I112" s="648"/>
      <c r="J112" s="648"/>
      <c r="K112" s="648"/>
      <c r="L112" s="648"/>
      <c r="M112" s="648"/>
      <c r="N112" s="648"/>
      <c r="O112" s="648"/>
      <c r="P112" s="649"/>
      <c r="Q112" s="50"/>
      <c r="R112" s="178"/>
    </row>
    <row r="113" spans="1:18" s="42" customFormat="1" ht="102" customHeight="1">
      <c r="A113" s="140"/>
      <c r="B113" s="49"/>
      <c r="C113" s="644"/>
      <c r="D113" s="645"/>
      <c r="E113" s="646"/>
      <c r="F113" s="24" t="s">
        <v>166</v>
      </c>
      <c r="G113" s="24" t="s">
        <v>167</v>
      </c>
      <c r="H113" s="24" t="s">
        <v>239</v>
      </c>
      <c r="I113" s="24" t="s">
        <v>168</v>
      </c>
      <c r="J113" s="24" t="s">
        <v>169</v>
      </c>
      <c r="K113" s="24" t="s">
        <v>61</v>
      </c>
      <c r="L113" s="24" t="s">
        <v>62</v>
      </c>
      <c r="M113" s="141" t="s">
        <v>170</v>
      </c>
      <c r="N113" s="155">
        <f>Wniosek!N240</f>
        <v>0</v>
      </c>
      <c r="O113" s="156">
        <f>Wniosek!O240</f>
        <v>0</v>
      </c>
      <c r="P113" s="157">
        <f>Wniosek!P240</f>
        <v>0</v>
      </c>
      <c r="Q113" s="650"/>
      <c r="R113" s="178"/>
    </row>
    <row r="114" spans="1:18" s="42" customFormat="1" ht="39.75" customHeight="1">
      <c r="A114" s="140"/>
      <c r="B114" s="49"/>
      <c r="C114" s="238" t="s">
        <v>11</v>
      </c>
      <c r="D114" s="239"/>
      <c r="E114" s="216">
        <f>Wniosek!E241/P_Waluta</f>
        <v>0</v>
      </c>
      <c r="F114" s="216">
        <f>Wniosek!F241/P_Waluta</f>
        <v>0</v>
      </c>
      <c r="G114" s="216">
        <f>Wniosek!G241/P_Waluta</f>
        <v>0</v>
      </c>
      <c r="H114" s="216">
        <f>Wniosek!H241/P_Waluta</f>
        <v>0</v>
      </c>
      <c r="I114" s="216">
        <f>Wniosek!I241/P_Waluta</f>
        <v>0</v>
      </c>
      <c r="J114" s="216">
        <f>Wniosek!J241/P_Waluta</f>
        <v>0</v>
      </c>
      <c r="K114" s="216">
        <f>Wniosek!K241/P_Waluta</f>
        <v>0</v>
      </c>
      <c r="L114" s="216">
        <f>Wniosek!L241/P_Waluta</f>
        <v>0</v>
      </c>
      <c r="M114" s="216">
        <f>Wniosek!M241/P_Waluta</f>
        <v>0</v>
      </c>
      <c r="N114" s="216">
        <f>Wniosek!N241/P_Waluta</f>
        <v>0</v>
      </c>
      <c r="O114" s="216">
        <f>Wniosek!O241/P_Waluta</f>
        <v>0</v>
      </c>
      <c r="P114" s="216">
        <f>Wniosek!P241/P_Waluta</f>
        <v>0</v>
      </c>
      <c r="Q114" s="651"/>
      <c r="R114" s="179"/>
    </row>
    <row r="115" spans="1:18" s="42" customFormat="1" ht="39.75" customHeight="1">
      <c r="A115" s="140"/>
      <c r="B115" s="49"/>
      <c r="C115" s="238" t="s">
        <v>12</v>
      </c>
      <c r="D115" s="239"/>
      <c r="E115" s="216">
        <f>Wniosek!E242/P_Waluta</f>
        <v>0</v>
      </c>
      <c r="F115" s="216">
        <f>Wniosek!F242/P_Waluta</f>
        <v>0</v>
      </c>
      <c r="G115" s="216">
        <f>Wniosek!G242/P_Waluta</f>
        <v>0</v>
      </c>
      <c r="H115" s="216">
        <f>Wniosek!H242/P_Waluta</f>
        <v>0</v>
      </c>
      <c r="I115" s="216">
        <f>Wniosek!I242/P_Waluta</f>
        <v>0</v>
      </c>
      <c r="J115" s="216">
        <f>Wniosek!J242/P_Waluta</f>
        <v>0</v>
      </c>
      <c r="K115" s="216">
        <f>Wniosek!K242/P_Waluta</f>
        <v>0</v>
      </c>
      <c r="L115" s="216">
        <f>Wniosek!L242/P_Waluta</f>
        <v>0</v>
      </c>
      <c r="M115" s="216">
        <f>Wniosek!M242/P_Waluta</f>
        <v>0</v>
      </c>
      <c r="N115" s="216">
        <f>Wniosek!N242/P_Waluta</f>
        <v>0</v>
      </c>
      <c r="O115" s="216">
        <f>Wniosek!O242/P_Waluta</f>
        <v>0</v>
      </c>
      <c r="P115" s="219">
        <f>Wniosek!P242/P_Waluta</f>
        <v>0</v>
      </c>
      <c r="Q115" s="652"/>
      <c r="R115" s="179"/>
    </row>
    <row r="116" spans="1:18" s="42" customFormat="1" ht="39.75" customHeight="1">
      <c r="A116" s="140"/>
      <c r="B116" s="49"/>
      <c r="C116" s="238" t="str">
        <f>Wniosek!C130</f>
        <v>Nowe działanie</v>
      </c>
      <c r="D116" s="239"/>
      <c r="E116" s="216">
        <f>Wniosek!E243/[0]!P_Waluta</f>
        <v>0</v>
      </c>
      <c r="F116" s="216">
        <f>Wniosek!F243/[0]!P_Waluta</f>
        <v>0</v>
      </c>
      <c r="G116" s="216">
        <f>Wniosek!G243/[0]!P_Waluta</f>
        <v>0</v>
      </c>
      <c r="H116" s="216">
        <f>Wniosek!H243/[0]!P_Waluta</f>
        <v>0</v>
      </c>
      <c r="I116" s="216">
        <f>Wniosek!I243/[0]!P_Waluta</f>
        <v>0</v>
      </c>
      <c r="J116" s="216">
        <f>Wniosek!J243/[0]!P_Waluta</f>
        <v>0</v>
      </c>
      <c r="K116" s="216">
        <f>Wniosek!K243/[0]!P_Waluta</f>
        <v>0</v>
      </c>
      <c r="L116" s="216">
        <f>Wniosek!L243/[0]!P_Waluta</f>
        <v>0</v>
      </c>
      <c r="M116" s="216">
        <f>Wniosek!M243/[0]!P_Waluta</f>
        <v>0</v>
      </c>
      <c r="N116" s="216">
        <f>Wniosek!N243/[0]!P_Waluta</f>
        <v>0</v>
      </c>
      <c r="O116" s="218">
        <f>Wniosek!O243/[0]!P_Waluta</f>
        <v>0</v>
      </c>
      <c r="P116" s="216">
        <f>Wniosek!P243/[0]!P_Waluta</f>
        <v>0</v>
      </c>
      <c r="Q116" s="653"/>
      <c r="R116" s="179"/>
    </row>
    <row r="117" spans="1:18" s="42" customFormat="1" ht="39.75" customHeight="1">
      <c r="A117" s="140"/>
      <c r="B117" s="49"/>
      <c r="C117" s="238" t="str">
        <f>Wniosek!C131</f>
        <v>Koszty pośrednie</v>
      </c>
      <c r="D117" s="239"/>
      <c r="E117" s="216">
        <f>Wniosek!E244/[0]!P_Waluta</f>
        <v>0</v>
      </c>
      <c r="F117" s="216">
        <f>Wniosek!F244/[0]!P_Waluta</f>
        <v>0</v>
      </c>
      <c r="G117" s="216">
        <f>Wniosek!G244/[0]!P_Waluta</f>
        <v>0</v>
      </c>
      <c r="H117" s="216">
        <f>Wniosek!H244/[0]!P_Waluta</f>
        <v>0</v>
      </c>
      <c r="I117" s="216">
        <f>Wniosek!I244/[0]!P_Waluta</f>
        <v>0</v>
      </c>
      <c r="J117" s="216">
        <f>Wniosek!J244/[0]!P_Waluta</f>
        <v>0</v>
      </c>
      <c r="K117" s="216">
        <f>Wniosek!K244/[0]!P_Waluta</f>
        <v>0</v>
      </c>
      <c r="L117" s="216">
        <f>Wniosek!L244/[0]!P_Waluta</f>
        <v>0</v>
      </c>
      <c r="M117" s="216">
        <f>Wniosek!M244/[0]!P_Waluta</f>
        <v>0</v>
      </c>
      <c r="N117" s="216">
        <f>Wniosek!N244/[0]!P_Waluta</f>
        <v>0</v>
      </c>
      <c r="O117" s="218">
        <f>Wniosek!O244/[0]!P_Waluta</f>
        <v>0</v>
      </c>
      <c r="P117" s="216">
        <f>Wniosek!P244/[0]!P_Waluta</f>
        <v>0</v>
      </c>
      <c r="Q117" s="653"/>
      <c r="R117" s="179"/>
    </row>
    <row r="118" spans="1:18" s="42" customFormat="1" ht="39.75" customHeight="1">
      <c r="A118" s="140"/>
      <c r="B118" s="49"/>
      <c r="C118" s="238" t="s">
        <v>63</v>
      </c>
      <c r="D118" s="239"/>
      <c r="E118" s="216">
        <f>Wniosek!E245/P_Waluta</f>
        <v>0</v>
      </c>
      <c r="F118" s="216">
        <f>Wniosek!F245/P_Waluta</f>
        <v>0</v>
      </c>
      <c r="G118" s="216">
        <f>Wniosek!G245/P_Waluta</f>
        <v>0</v>
      </c>
      <c r="H118" s="216">
        <f>Wniosek!H245/P_Waluta</f>
        <v>0</v>
      </c>
      <c r="I118" s="216">
        <f>Wniosek!I245/P_Waluta</f>
        <v>0</v>
      </c>
      <c r="J118" s="216">
        <f>Wniosek!J245/P_Waluta</f>
        <v>0</v>
      </c>
      <c r="K118" s="216">
        <f>Wniosek!K245/P_Waluta</f>
        <v>0</v>
      </c>
      <c r="L118" s="216">
        <f>Wniosek!L245/P_Waluta</f>
        <v>0</v>
      </c>
      <c r="M118" s="216">
        <f>Wniosek!M245/P_Waluta</f>
        <v>0</v>
      </c>
      <c r="N118" s="216">
        <f>Wniosek!N245/P_Waluta</f>
        <v>0</v>
      </c>
      <c r="O118" s="218">
        <f>Wniosek!O245/P_Waluta</f>
        <v>0</v>
      </c>
      <c r="P118" s="216">
        <f>Wniosek!P245/P_Waluta</f>
        <v>0</v>
      </c>
      <c r="Q118" s="653"/>
      <c r="R118" s="179"/>
    </row>
    <row r="119" spans="1:18" s="42" customFormat="1" ht="21.75" customHeight="1">
      <c r="A119" s="173"/>
      <c r="B119" s="49"/>
      <c r="C119" s="238" t="s">
        <v>161</v>
      </c>
      <c r="D119" s="239"/>
      <c r="E119" s="216">
        <f aca="true" t="shared" si="4" ref="E119:P119">SUM(E114:E118)</f>
        <v>0</v>
      </c>
      <c r="F119" s="216">
        <f t="shared" si="4"/>
        <v>0</v>
      </c>
      <c r="G119" s="216">
        <f t="shared" si="4"/>
        <v>0</v>
      </c>
      <c r="H119" s="216">
        <f t="shared" si="4"/>
        <v>0</v>
      </c>
      <c r="I119" s="216">
        <f t="shared" si="4"/>
        <v>0</v>
      </c>
      <c r="J119" s="216">
        <f t="shared" si="4"/>
        <v>0</v>
      </c>
      <c r="K119" s="216">
        <f t="shared" si="4"/>
        <v>0</v>
      </c>
      <c r="L119" s="216">
        <f t="shared" si="4"/>
        <v>0</v>
      </c>
      <c r="M119" s="216">
        <f t="shared" si="4"/>
        <v>0</v>
      </c>
      <c r="N119" s="216">
        <f t="shared" si="4"/>
        <v>0</v>
      </c>
      <c r="O119" s="216">
        <f t="shared" si="4"/>
        <v>0</v>
      </c>
      <c r="P119" s="217">
        <f t="shared" si="4"/>
        <v>0</v>
      </c>
      <c r="Q119" s="180"/>
      <c r="R119" s="179"/>
    </row>
    <row r="120" spans="2:17" ht="12.75">
      <c r="B120" s="268"/>
      <c r="C120" s="269"/>
      <c r="D120" s="269"/>
      <c r="E120" s="269"/>
      <c r="F120" s="269"/>
      <c r="G120" s="269"/>
      <c r="H120" s="269"/>
      <c r="I120" s="269"/>
      <c r="J120" s="269"/>
      <c r="K120" s="269"/>
      <c r="L120" s="269"/>
      <c r="M120" s="269"/>
      <c r="N120" s="269"/>
      <c r="O120" s="269"/>
      <c r="P120" s="269"/>
      <c r="Q120" s="268"/>
    </row>
  </sheetData>
  <sheetProtection password="DFEA" sheet="1" objects="1" scenarios="1" selectLockedCells="1"/>
  <mergeCells count="254">
    <mergeCell ref="C109:I109"/>
    <mergeCell ref="C105:I105"/>
    <mergeCell ref="C108:P108"/>
    <mergeCell ref="C98:I98"/>
    <mergeCell ref="C99:I99"/>
    <mergeCell ref="B30:Q30"/>
    <mergeCell ref="C32:L32"/>
    <mergeCell ref="C33:H33"/>
    <mergeCell ref="I33:L33"/>
    <mergeCell ref="N82:N84"/>
    <mergeCell ref="O82:P83"/>
    <mergeCell ref="G82:M82"/>
    <mergeCell ref="I84:J84"/>
    <mergeCell ref="K83:M83"/>
    <mergeCell ref="K85:L85"/>
    <mergeCell ref="G85:H85"/>
    <mergeCell ref="I85:J85"/>
    <mergeCell ref="B93:Q93"/>
    <mergeCell ref="O91:P91"/>
    <mergeCell ref="K91:L91"/>
    <mergeCell ref="K88:L88"/>
    <mergeCell ref="O88:P88"/>
    <mergeCell ref="O87:P87"/>
    <mergeCell ref="C59:L59"/>
    <mergeCell ref="C90:F90"/>
    <mergeCell ref="C87:F87"/>
    <mergeCell ref="C89:F89"/>
    <mergeCell ref="I90:J90"/>
    <mergeCell ref="G86:H86"/>
    <mergeCell ref="K86:L86"/>
    <mergeCell ref="I5:J5"/>
    <mergeCell ref="I8:J8"/>
    <mergeCell ref="I86:J86"/>
    <mergeCell ref="G84:H84"/>
    <mergeCell ref="C82:F85"/>
    <mergeCell ref="C86:F86"/>
    <mergeCell ref="C8:H8"/>
    <mergeCell ref="I52:L52"/>
    <mergeCell ref="C49:H49"/>
    <mergeCell ref="I49:L49"/>
    <mergeCell ref="K71:M71"/>
    <mergeCell ref="K75:M75"/>
    <mergeCell ref="B3:Q3"/>
    <mergeCell ref="I6:J6"/>
    <mergeCell ref="C6:H6"/>
    <mergeCell ref="C11:H11"/>
    <mergeCell ref="I11:J11"/>
    <mergeCell ref="I7:J7"/>
    <mergeCell ref="C7:H7"/>
    <mergeCell ref="Q5:Q10"/>
    <mergeCell ref="C114:D114"/>
    <mergeCell ref="C115:D115"/>
    <mergeCell ref="C65:H65"/>
    <mergeCell ref="I65:L65"/>
    <mergeCell ref="E77:J77"/>
    <mergeCell ref="E75:J75"/>
    <mergeCell ref="K68:M68"/>
    <mergeCell ref="K74:M74"/>
    <mergeCell ref="E76:J76"/>
    <mergeCell ref="F71:J71"/>
    <mergeCell ref="C106:P106"/>
    <mergeCell ref="C100:I100"/>
    <mergeCell ref="B120:Q120"/>
    <mergeCell ref="B111:Q111"/>
    <mergeCell ref="C112:D113"/>
    <mergeCell ref="E112:E113"/>
    <mergeCell ref="F112:P112"/>
    <mergeCell ref="Q113:Q118"/>
    <mergeCell ref="C118:D118"/>
    <mergeCell ref="C119:D119"/>
    <mergeCell ref="K79:M79"/>
    <mergeCell ref="C97:I97"/>
    <mergeCell ref="Q94:Q109"/>
    <mergeCell ref="C102:P102"/>
    <mergeCell ref="C103:I103"/>
    <mergeCell ref="C101:I101"/>
    <mergeCell ref="C107:I107"/>
    <mergeCell ref="C94:I94"/>
    <mergeCell ref="C104:P104"/>
    <mergeCell ref="C95:P95"/>
    <mergeCell ref="Q82:Q91"/>
    <mergeCell ref="K76:M76"/>
    <mergeCell ref="B94:B109"/>
    <mergeCell ref="C96:I96"/>
    <mergeCell ref="C91:F91"/>
    <mergeCell ref="G87:H87"/>
    <mergeCell ref="G88:H88"/>
    <mergeCell ref="I88:J88"/>
    <mergeCell ref="C88:F88"/>
    <mergeCell ref="B82:B91"/>
    <mergeCell ref="C61:H61"/>
    <mergeCell ref="I37:L37"/>
    <mergeCell ref="N75:O75"/>
    <mergeCell ref="G90:H90"/>
    <mergeCell ref="I87:J87"/>
    <mergeCell ref="I83:J83"/>
    <mergeCell ref="B81:Q81"/>
    <mergeCell ref="N76:O76"/>
    <mergeCell ref="K87:L87"/>
    <mergeCell ref="K84:M84"/>
    <mergeCell ref="K70:M70"/>
    <mergeCell ref="B57:Q57"/>
    <mergeCell ref="B58:B64"/>
    <mergeCell ref="C58:H58"/>
    <mergeCell ref="I58:L58"/>
    <mergeCell ref="Q58:Q64"/>
    <mergeCell ref="I64:L64"/>
    <mergeCell ref="C64:H64"/>
    <mergeCell ref="C60:H60"/>
    <mergeCell ref="I60:L60"/>
    <mergeCell ref="K72:M72"/>
    <mergeCell ref="K73:M73"/>
    <mergeCell ref="N72:O72"/>
    <mergeCell ref="C63:H63"/>
    <mergeCell ref="I63:L63"/>
    <mergeCell ref="N68:O68"/>
    <mergeCell ref="C68:J68"/>
    <mergeCell ref="C69:J69"/>
    <mergeCell ref="E70:J70"/>
    <mergeCell ref="K69:M69"/>
    <mergeCell ref="N73:O73"/>
    <mergeCell ref="I61:L61"/>
    <mergeCell ref="M58:P58"/>
    <mergeCell ref="N71:O71"/>
    <mergeCell ref="P69:Q77"/>
    <mergeCell ref="N69:O69"/>
    <mergeCell ref="N70:O70"/>
    <mergeCell ref="F74:J74"/>
    <mergeCell ref="G73:J73"/>
    <mergeCell ref="N74:O74"/>
    <mergeCell ref="C2:P2"/>
    <mergeCell ref="B66:Q66"/>
    <mergeCell ref="B67:Q67"/>
    <mergeCell ref="B4:Q4"/>
    <mergeCell ref="B5:B10"/>
    <mergeCell ref="C5:H5"/>
    <mergeCell ref="C56:H56"/>
    <mergeCell ref="I10:J10"/>
    <mergeCell ref="Q40:Q46"/>
    <mergeCell ref="C37:H37"/>
    <mergeCell ref="K90:L90"/>
    <mergeCell ref="O89:P89"/>
    <mergeCell ref="O90:P90"/>
    <mergeCell ref="K77:M77"/>
    <mergeCell ref="N77:O77"/>
    <mergeCell ref="O85:P85"/>
    <mergeCell ref="O86:P86"/>
    <mergeCell ref="O84:P84"/>
    <mergeCell ref="B80:Q80"/>
    <mergeCell ref="N79:O79"/>
    <mergeCell ref="P79:Q79"/>
    <mergeCell ref="B79:D79"/>
    <mergeCell ref="E79:J79"/>
    <mergeCell ref="B48:Q48"/>
    <mergeCell ref="B49:B55"/>
    <mergeCell ref="Q49:Q55"/>
    <mergeCell ref="M49:P49"/>
    <mergeCell ref="C50:L50"/>
    <mergeCell ref="C51:H51"/>
    <mergeCell ref="B78:Q78"/>
    <mergeCell ref="I47:L47"/>
    <mergeCell ref="C42:H42"/>
    <mergeCell ref="I42:L42"/>
    <mergeCell ref="C43:H43"/>
    <mergeCell ref="I43:L43"/>
    <mergeCell ref="C47:H47"/>
    <mergeCell ref="B40:B46"/>
    <mergeCell ref="C40:H40"/>
    <mergeCell ref="I40:L40"/>
    <mergeCell ref="M40:P40"/>
    <mergeCell ref="I46:L46"/>
    <mergeCell ref="C46:H46"/>
    <mergeCell ref="C41:L41"/>
    <mergeCell ref="C44:H44"/>
    <mergeCell ref="I44:L44"/>
    <mergeCell ref="I34:L34"/>
    <mergeCell ref="C38:H38"/>
    <mergeCell ref="Q13:Q19"/>
    <mergeCell ref="I22:L22"/>
    <mergeCell ref="I25:L25"/>
    <mergeCell ref="C14:L14"/>
    <mergeCell ref="C20:H20"/>
    <mergeCell ref="I20:L20"/>
    <mergeCell ref="I24:L24"/>
    <mergeCell ref="C29:H29"/>
    <mergeCell ref="C13:H13"/>
    <mergeCell ref="I13:L13"/>
    <mergeCell ref="M13:P13"/>
    <mergeCell ref="I19:L19"/>
    <mergeCell ref="C19:H19"/>
    <mergeCell ref="C15:H15"/>
    <mergeCell ref="I15:L15"/>
    <mergeCell ref="I16:L16"/>
    <mergeCell ref="C17:H17"/>
    <mergeCell ref="C16:H16"/>
    <mergeCell ref="I29:L29"/>
    <mergeCell ref="C28:H28"/>
    <mergeCell ref="B21:Q21"/>
    <mergeCell ref="C23:L23"/>
    <mergeCell ref="B22:B28"/>
    <mergeCell ref="C22:H22"/>
    <mergeCell ref="M22:P22"/>
    <mergeCell ref="Q22:Q28"/>
    <mergeCell ref="I28:L28"/>
    <mergeCell ref="B39:Q39"/>
    <mergeCell ref="M31:P31"/>
    <mergeCell ref="B31:B34"/>
    <mergeCell ref="Q31:Q34"/>
    <mergeCell ref="C35:H35"/>
    <mergeCell ref="I35:L35"/>
    <mergeCell ref="I38:L38"/>
    <mergeCell ref="C31:H31"/>
    <mergeCell ref="I31:L31"/>
    <mergeCell ref="C34:H34"/>
    <mergeCell ref="C116:D116"/>
    <mergeCell ref="C53:H53"/>
    <mergeCell ref="I53:L53"/>
    <mergeCell ref="C62:H62"/>
    <mergeCell ref="I62:L62"/>
    <mergeCell ref="G83:H83"/>
    <mergeCell ref="B110:Q110"/>
    <mergeCell ref="B92:Q92"/>
    <mergeCell ref="G91:H91"/>
    <mergeCell ref="I91:J91"/>
    <mergeCell ref="I9:J9"/>
    <mergeCell ref="C9:H9"/>
    <mergeCell ref="I17:L17"/>
    <mergeCell ref="C26:H26"/>
    <mergeCell ref="I26:L26"/>
    <mergeCell ref="C24:H24"/>
    <mergeCell ref="C10:H10"/>
    <mergeCell ref="B12:Q12"/>
    <mergeCell ref="C25:H25"/>
    <mergeCell ref="B13:B19"/>
    <mergeCell ref="G89:H89"/>
    <mergeCell ref="I89:J89"/>
    <mergeCell ref="K89:L89"/>
    <mergeCell ref="I51:L51"/>
    <mergeCell ref="C55:H55"/>
    <mergeCell ref="I55:L55"/>
    <mergeCell ref="C52:H52"/>
    <mergeCell ref="I54:L54"/>
    <mergeCell ref="I56:L56"/>
    <mergeCell ref="G72:J72"/>
    <mergeCell ref="C117:D117"/>
    <mergeCell ref="C18:H18"/>
    <mergeCell ref="I18:L18"/>
    <mergeCell ref="C27:H27"/>
    <mergeCell ref="I27:L27"/>
    <mergeCell ref="C36:H36"/>
    <mergeCell ref="I36:L36"/>
    <mergeCell ref="C45:H45"/>
    <mergeCell ref="I45:L45"/>
    <mergeCell ref="C54:H54"/>
  </mergeCells>
  <dataValidations count="1">
    <dataValidation allowBlank="1" showInputMessage="1" showErrorMessage="1" errorTitle="Rezerwa" error="Rezerwa nie może przekroczyć 5% kosztów" sqref="I64:J65 I55:J56 I37:I38 J38 I19:J20 I28:J29 I46:J47"/>
  </dataValidations>
  <printOptions/>
  <pageMargins left="0.7086614173228347" right="0.7086614173228347" top="0.7480314960629921" bottom="0.7480314960629921" header="0.31496062992125984" footer="0.31496062992125984"/>
  <pageSetup horizontalDpi="600" verticalDpi="600" orientation="landscape" paperSize="9" scale="98" r:id="rId4"/>
  <colBreaks count="1" manualBreakCount="1">
    <brk id="17" max="65535" man="1"/>
  </colBreaks>
  <drawing r:id="rId3"/>
  <legacyDrawing r:id="rId2"/>
  <oleObjects>
    <oleObject progId="Word.Document.8" shapeId="287636" r:id="rId1"/>
  </oleObjects>
</worksheet>
</file>

<file path=xl/worksheets/sheet3.xml><?xml version="1.0" encoding="utf-8"?>
<worksheet xmlns="http://schemas.openxmlformats.org/spreadsheetml/2006/main" xmlns:r="http://schemas.openxmlformats.org/officeDocument/2006/relationships">
  <sheetPr codeName="Arkusz2"/>
  <dimension ref="A2:S53"/>
  <sheetViews>
    <sheetView showRowColHeaders="0" zoomScalePageLayoutView="0" workbookViewId="0" topLeftCell="A1">
      <selection activeCell="C13" sqref="C13:P26"/>
    </sheetView>
  </sheetViews>
  <sheetFormatPr defaultColWidth="9.140625" defaultRowHeight="12.75"/>
  <cols>
    <col min="1" max="1" width="0.85546875" style="42" customWidth="1"/>
    <col min="2" max="2" width="2.421875" style="42" customWidth="1"/>
    <col min="3" max="16" width="8.00390625" style="42" customWidth="1"/>
    <col min="17" max="17" width="2.00390625" style="42" customWidth="1"/>
    <col min="18" max="16384" width="9.140625" style="42" customWidth="1"/>
  </cols>
  <sheetData>
    <row r="2" spans="1:17" ht="55.5" customHeight="1">
      <c r="A2" s="41"/>
      <c r="B2" s="5"/>
      <c r="C2" s="561"/>
      <c r="D2" s="561"/>
      <c r="E2" s="561"/>
      <c r="F2" s="561"/>
      <c r="G2" s="561"/>
      <c r="H2" s="561"/>
      <c r="I2" s="561"/>
      <c r="J2" s="561"/>
      <c r="K2" s="561"/>
      <c r="L2" s="561"/>
      <c r="M2" s="561"/>
      <c r="N2" s="561"/>
      <c r="O2" s="561"/>
      <c r="P2" s="561"/>
      <c r="Q2" s="2"/>
    </row>
    <row r="3" spans="1:17" ht="4.5" customHeight="1">
      <c r="A3" s="41"/>
      <c r="B3" s="662"/>
      <c r="C3" s="663"/>
      <c r="D3" s="663"/>
      <c r="E3" s="663"/>
      <c r="F3" s="663"/>
      <c r="G3" s="663"/>
      <c r="H3" s="663"/>
      <c r="I3" s="663"/>
      <c r="J3" s="663"/>
      <c r="K3" s="663"/>
      <c r="L3" s="663"/>
      <c r="M3" s="663"/>
      <c r="N3" s="663"/>
      <c r="O3" s="663"/>
      <c r="P3" s="663"/>
      <c r="Q3" s="662"/>
    </row>
    <row r="4" spans="1:17" ht="28.5" customHeight="1">
      <c r="A4" s="41"/>
      <c r="B4" s="31"/>
      <c r="C4" s="391" t="s">
        <v>211</v>
      </c>
      <c r="D4" s="594"/>
      <c r="E4" s="594"/>
      <c r="F4" s="594"/>
      <c r="G4" s="594"/>
      <c r="H4" s="594"/>
      <c r="I4" s="594"/>
      <c r="J4" s="594"/>
      <c r="K4" s="594"/>
      <c r="L4" s="594"/>
      <c r="M4" s="594"/>
      <c r="N4" s="594"/>
      <c r="O4" s="594"/>
      <c r="P4" s="594"/>
      <c r="Q4" s="32"/>
    </row>
    <row r="5" spans="2:17" ht="31.5" customHeight="1">
      <c r="B5" s="600"/>
      <c r="C5" s="601"/>
      <c r="D5" s="601"/>
      <c r="E5" s="601"/>
      <c r="F5" s="601"/>
      <c r="G5" s="601"/>
      <c r="H5" s="601"/>
      <c r="I5" s="601"/>
      <c r="J5" s="601"/>
      <c r="K5" s="601"/>
      <c r="L5" s="601"/>
      <c r="M5" s="601"/>
      <c r="N5" s="601"/>
      <c r="O5" s="601"/>
      <c r="P5" s="601"/>
      <c r="Q5" s="602"/>
    </row>
    <row r="6" spans="2:17" ht="30.75" customHeight="1">
      <c r="B6" s="486" t="s">
        <v>253</v>
      </c>
      <c r="C6" s="664"/>
      <c r="D6" s="664"/>
      <c r="E6" s="664"/>
      <c r="F6" s="664"/>
      <c r="G6" s="664"/>
      <c r="H6" s="664"/>
      <c r="I6" s="664"/>
      <c r="J6" s="664"/>
      <c r="K6" s="664"/>
      <c r="L6" s="664"/>
      <c r="M6" s="664"/>
      <c r="N6" s="664"/>
      <c r="O6" s="664"/>
      <c r="P6" s="664"/>
      <c r="Q6" s="665"/>
    </row>
    <row r="7" spans="2:17" ht="15.75" customHeight="1">
      <c r="B7" s="29"/>
      <c r="C7" s="682"/>
      <c r="D7" s="683"/>
      <c r="E7" s="683"/>
      <c r="F7" s="683"/>
      <c r="G7" s="683"/>
      <c r="H7" s="683"/>
      <c r="I7" s="683"/>
      <c r="J7" s="683"/>
      <c r="K7" s="683"/>
      <c r="L7" s="683"/>
      <c r="M7" s="683"/>
      <c r="N7" s="683"/>
      <c r="O7" s="683"/>
      <c r="P7" s="684"/>
      <c r="Q7" s="30"/>
    </row>
    <row r="8" spans="2:17" ht="3" customHeight="1">
      <c r="B8" s="268"/>
      <c r="C8" s="269"/>
      <c r="D8" s="269"/>
      <c r="E8" s="269"/>
      <c r="F8" s="269"/>
      <c r="G8" s="269"/>
      <c r="H8" s="269"/>
      <c r="I8" s="269"/>
      <c r="J8" s="269"/>
      <c r="K8" s="269"/>
      <c r="L8" s="269"/>
      <c r="M8" s="269"/>
      <c r="N8" s="269"/>
      <c r="O8" s="269"/>
      <c r="P8" s="269"/>
      <c r="Q8" s="268"/>
    </row>
    <row r="9" spans="2:17" ht="4.5" customHeight="1">
      <c r="B9" s="268"/>
      <c r="C9" s="269"/>
      <c r="D9" s="269"/>
      <c r="E9" s="269"/>
      <c r="F9" s="269"/>
      <c r="G9" s="269"/>
      <c r="H9" s="269"/>
      <c r="I9" s="269"/>
      <c r="J9" s="269"/>
      <c r="K9" s="269"/>
      <c r="L9" s="269"/>
      <c r="M9" s="269"/>
      <c r="N9" s="269"/>
      <c r="O9" s="269"/>
      <c r="P9" s="269"/>
      <c r="Q9" s="268"/>
    </row>
    <row r="10" spans="2:19" ht="16.5" customHeight="1">
      <c r="B10" s="222"/>
      <c r="C10" s="679"/>
      <c r="D10" s="680"/>
      <c r="E10" s="680"/>
      <c r="F10" s="680"/>
      <c r="G10" s="680"/>
      <c r="H10" s="680"/>
      <c r="I10" s="680"/>
      <c r="J10" s="680"/>
      <c r="K10" s="680"/>
      <c r="L10" s="680"/>
      <c r="M10" s="680"/>
      <c r="N10" s="680"/>
      <c r="O10" s="680"/>
      <c r="P10" s="681"/>
      <c r="Q10" s="222"/>
      <c r="S10" s="43"/>
    </row>
    <row r="11" spans="2:17" ht="3" customHeight="1">
      <c r="B11" s="268"/>
      <c r="C11" s="269"/>
      <c r="D11" s="269"/>
      <c r="E11" s="269"/>
      <c r="F11" s="269"/>
      <c r="G11" s="269"/>
      <c r="H11" s="269"/>
      <c r="I11" s="269"/>
      <c r="J11" s="269"/>
      <c r="K11" s="269"/>
      <c r="L11" s="269"/>
      <c r="M11" s="269"/>
      <c r="N11" s="269"/>
      <c r="O11" s="269"/>
      <c r="P11" s="269"/>
      <c r="Q11" s="268"/>
    </row>
    <row r="12" spans="2:17" ht="17.25" customHeight="1">
      <c r="B12" s="301" t="s">
        <v>266</v>
      </c>
      <c r="C12" s="307"/>
      <c r="D12" s="307"/>
      <c r="E12" s="307"/>
      <c r="F12" s="307"/>
      <c r="G12" s="307"/>
      <c r="H12" s="307"/>
      <c r="I12" s="307"/>
      <c r="J12" s="307"/>
      <c r="K12" s="307"/>
      <c r="L12" s="307"/>
      <c r="M12" s="307"/>
      <c r="N12" s="307"/>
      <c r="O12" s="307"/>
      <c r="P12" s="307"/>
      <c r="Q12" s="308"/>
    </row>
    <row r="13" spans="2:17" ht="6.75" customHeight="1">
      <c r="B13" s="17"/>
      <c r="C13" s="685"/>
      <c r="D13" s="686"/>
      <c r="E13" s="686"/>
      <c r="F13" s="686"/>
      <c r="G13" s="686"/>
      <c r="H13" s="686"/>
      <c r="I13" s="686"/>
      <c r="J13" s="686"/>
      <c r="K13" s="686"/>
      <c r="L13" s="686"/>
      <c r="M13" s="686"/>
      <c r="N13" s="686"/>
      <c r="O13" s="686"/>
      <c r="P13" s="687"/>
      <c r="Q13" s="17"/>
    </row>
    <row r="14" spans="2:17" ht="6.75" customHeight="1">
      <c r="B14" s="17"/>
      <c r="C14" s="688"/>
      <c r="D14" s="689"/>
      <c r="E14" s="689"/>
      <c r="F14" s="689"/>
      <c r="G14" s="689"/>
      <c r="H14" s="689"/>
      <c r="I14" s="689"/>
      <c r="J14" s="689"/>
      <c r="K14" s="689"/>
      <c r="L14" s="689"/>
      <c r="M14" s="689"/>
      <c r="N14" s="689"/>
      <c r="O14" s="689"/>
      <c r="P14" s="690"/>
      <c r="Q14" s="17"/>
    </row>
    <row r="15" spans="2:17" ht="6.75" customHeight="1">
      <c r="B15" s="17"/>
      <c r="C15" s="688"/>
      <c r="D15" s="689"/>
      <c r="E15" s="689"/>
      <c r="F15" s="689"/>
      <c r="G15" s="689"/>
      <c r="H15" s="689"/>
      <c r="I15" s="689"/>
      <c r="J15" s="689"/>
      <c r="K15" s="689"/>
      <c r="L15" s="689"/>
      <c r="M15" s="689"/>
      <c r="N15" s="689"/>
      <c r="O15" s="689"/>
      <c r="P15" s="690"/>
      <c r="Q15" s="17"/>
    </row>
    <row r="16" spans="2:17" ht="6.75" customHeight="1">
      <c r="B16" s="17"/>
      <c r="C16" s="688"/>
      <c r="D16" s="689"/>
      <c r="E16" s="689"/>
      <c r="F16" s="689"/>
      <c r="G16" s="689"/>
      <c r="H16" s="689"/>
      <c r="I16" s="689"/>
      <c r="J16" s="689"/>
      <c r="K16" s="689"/>
      <c r="L16" s="689"/>
      <c r="M16" s="689"/>
      <c r="N16" s="689"/>
      <c r="O16" s="689"/>
      <c r="P16" s="690"/>
      <c r="Q16" s="17"/>
    </row>
    <row r="17" spans="2:17" ht="6.75" customHeight="1">
      <c r="B17" s="17"/>
      <c r="C17" s="688"/>
      <c r="D17" s="689"/>
      <c r="E17" s="689"/>
      <c r="F17" s="689"/>
      <c r="G17" s="689"/>
      <c r="H17" s="689"/>
      <c r="I17" s="689"/>
      <c r="J17" s="689"/>
      <c r="K17" s="689"/>
      <c r="L17" s="689"/>
      <c r="M17" s="689"/>
      <c r="N17" s="689"/>
      <c r="O17" s="689"/>
      <c r="P17" s="690"/>
      <c r="Q17" s="17"/>
    </row>
    <row r="18" spans="2:17" ht="6.75" customHeight="1">
      <c r="B18" s="17"/>
      <c r="C18" s="688"/>
      <c r="D18" s="689"/>
      <c r="E18" s="689"/>
      <c r="F18" s="689"/>
      <c r="G18" s="689"/>
      <c r="H18" s="689"/>
      <c r="I18" s="689"/>
      <c r="J18" s="689"/>
      <c r="K18" s="689"/>
      <c r="L18" s="689"/>
      <c r="M18" s="689"/>
      <c r="N18" s="689"/>
      <c r="O18" s="689"/>
      <c r="P18" s="690"/>
      <c r="Q18" s="17"/>
    </row>
    <row r="19" spans="2:17" ht="6.75" customHeight="1">
      <c r="B19" s="17"/>
      <c r="C19" s="688"/>
      <c r="D19" s="689"/>
      <c r="E19" s="689"/>
      <c r="F19" s="689"/>
      <c r="G19" s="689"/>
      <c r="H19" s="689"/>
      <c r="I19" s="689"/>
      <c r="J19" s="689"/>
      <c r="K19" s="689"/>
      <c r="L19" s="689"/>
      <c r="M19" s="689"/>
      <c r="N19" s="689"/>
      <c r="O19" s="689"/>
      <c r="P19" s="690"/>
      <c r="Q19" s="17"/>
    </row>
    <row r="20" spans="2:17" ht="6.75" customHeight="1">
      <c r="B20" s="17"/>
      <c r="C20" s="688"/>
      <c r="D20" s="689"/>
      <c r="E20" s="689"/>
      <c r="F20" s="689"/>
      <c r="G20" s="689"/>
      <c r="H20" s="689"/>
      <c r="I20" s="689"/>
      <c r="J20" s="689"/>
      <c r="K20" s="689"/>
      <c r="L20" s="689"/>
      <c r="M20" s="689"/>
      <c r="N20" s="689"/>
      <c r="O20" s="689"/>
      <c r="P20" s="690"/>
      <c r="Q20" s="17"/>
    </row>
    <row r="21" spans="2:17" ht="6.75" customHeight="1">
      <c r="B21" s="17"/>
      <c r="C21" s="688"/>
      <c r="D21" s="689"/>
      <c r="E21" s="689"/>
      <c r="F21" s="689"/>
      <c r="G21" s="689"/>
      <c r="H21" s="689"/>
      <c r="I21" s="689"/>
      <c r="J21" s="689"/>
      <c r="K21" s="689"/>
      <c r="L21" s="689"/>
      <c r="M21" s="689"/>
      <c r="N21" s="689"/>
      <c r="O21" s="689"/>
      <c r="P21" s="690"/>
      <c r="Q21" s="17"/>
    </row>
    <row r="22" spans="2:17" ht="6.75" customHeight="1">
      <c r="B22" s="17"/>
      <c r="C22" s="688"/>
      <c r="D22" s="689"/>
      <c r="E22" s="689"/>
      <c r="F22" s="689"/>
      <c r="G22" s="689"/>
      <c r="H22" s="689"/>
      <c r="I22" s="689"/>
      <c r="J22" s="689"/>
      <c r="K22" s="689"/>
      <c r="L22" s="689"/>
      <c r="M22" s="689"/>
      <c r="N22" s="689"/>
      <c r="O22" s="689"/>
      <c r="P22" s="690"/>
      <c r="Q22" s="17"/>
    </row>
    <row r="23" spans="2:17" ht="6.75" customHeight="1">
      <c r="B23" s="17"/>
      <c r="C23" s="688"/>
      <c r="D23" s="689"/>
      <c r="E23" s="689"/>
      <c r="F23" s="689"/>
      <c r="G23" s="689"/>
      <c r="H23" s="689"/>
      <c r="I23" s="689"/>
      <c r="J23" s="689"/>
      <c r="K23" s="689"/>
      <c r="L23" s="689"/>
      <c r="M23" s="689"/>
      <c r="N23" s="689"/>
      <c r="O23" s="689"/>
      <c r="P23" s="690"/>
      <c r="Q23" s="17"/>
    </row>
    <row r="24" spans="2:17" ht="6.75" customHeight="1">
      <c r="B24" s="17"/>
      <c r="C24" s="688"/>
      <c r="D24" s="689"/>
      <c r="E24" s="689"/>
      <c r="F24" s="689"/>
      <c r="G24" s="689"/>
      <c r="H24" s="689"/>
      <c r="I24" s="689"/>
      <c r="J24" s="689"/>
      <c r="K24" s="689"/>
      <c r="L24" s="689"/>
      <c r="M24" s="689"/>
      <c r="N24" s="689"/>
      <c r="O24" s="689"/>
      <c r="P24" s="690"/>
      <c r="Q24" s="17"/>
    </row>
    <row r="25" spans="2:17" ht="6.75" customHeight="1">
      <c r="B25" s="17"/>
      <c r="C25" s="688"/>
      <c r="D25" s="689"/>
      <c r="E25" s="689"/>
      <c r="F25" s="689"/>
      <c r="G25" s="689"/>
      <c r="H25" s="689"/>
      <c r="I25" s="689"/>
      <c r="J25" s="689"/>
      <c r="K25" s="689"/>
      <c r="L25" s="689"/>
      <c r="M25" s="689"/>
      <c r="N25" s="689"/>
      <c r="O25" s="689"/>
      <c r="P25" s="690"/>
      <c r="Q25" s="17"/>
    </row>
    <row r="26" spans="2:17" ht="6.75" customHeight="1">
      <c r="B26" s="17"/>
      <c r="C26" s="691"/>
      <c r="D26" s="692"/>
      <c r="E26" s="692"/>
      <c r="F26" s="692"/>
      <c r="G26" s="692"/>
      <c r="H26" s="692"/>
      <c r="I26" s="692"/>
      <c r="J26" s="692"/>
      <c r="K26" s="692"/>
      <c r="L26" s="692"/>
      <c r="M26" s="692"/>
      <c r="N26" s="692"/>
      <c r="O26" s="692"/>
      <c r="P26" s="693"/>
      <c r="Q26" s="17"/>
    </row>
    <row r="27" spans="2:17" ht="3.75" customHeight="1">
      <c r="B27" s="268"/>
      <c r="C27" s="269"/>
      <c r="D27" s="269"/>
      <c r="E27" s="269"/>
      <c r="F27" s="269"/>
      <c r="G27" s="269"/>
      <c r="H27" s="269"/>
      <c r="I27" s="269"/>
      <c r="J27" s="269"/>
      <c r="K27" s="269"/>
      <c r="L27" s="269"/>
      <c r="M27" s="269"/>
      <c r="N27" s="269"/>
      <c r="O27" s="269"/>
      <c r="P27" s="269"/>
      <c r="Q27" s="268"/>
    </row>
    <row r="28" spans="2:17" ht="20.25" customHeight="1">
      <c r="B28" s="301" t="s">
        <v>265</v>
      </c>
      <c r="C28" s="307"/>
      <c r="D28" s="307"/>
      <c r="E28" s="307"/>
      <c r="F28" s="307"/>
      <c r="G28" s="307"/>
      <c r="H28" s="307"/>
      <c r="I28" s="307"/>
      <c r="J28" s="307"/>
      <c r="K28" s="307"/>
      <c r="L28" s="307"/>
      <c r="M28" s="307"/>
      <c r="N28" s="307"/>
      <c r="O28" s="307"/>
      <c r="P28" s="307"/>
      <c r="Q28" s="308"/>
    </row>
    <row r="29" spans="2:17" ht="9" customHeight="1">
      <c r="B29" s="17"/>
      <c r="C29" s="500"/>
      <c r="D29" s="501"/>
      <c r="E29" s="501"/>
      <c r="F29" s="501"/>
      <c r="G29" s="501"/>
      <c r="H29" s="501"/>
      <c r="I29" s="501"/>
      <c r="J29" s="501"/>
      <c r="K29" s="501"/>
      <c r="L29" s="501"/>
      <c r="M29" s="501"/>
      <c r="N29" s="501"/>
      <c r="O29" s="501"/>
      <c r="P29" s="502"/>
      <c r="Q29" s="17"/>
    </row>
    <row r="30" spans="2:17" ht="9" customHeight="1">
      <c r="B30" s="17"/>
      <c r="C30" s="503"/>
      <c r="D30" s="504"/>
      <c r="E30" s="504"/>
      <c r="F30" s="504"/>
      <c r="G30" s="504"/>
      <c r="H30" s="504"/>
      <c r="I30" s="504"/>
      <c r="J30" s="504"/>
      <c r="K30" s="504"/>
      <c r="L30" s="504"/>
      <c r="M30" s="504"/>
      <c r="N30" s="504"/>
      <c r="O30" s="504"/>
      <c r="P30" s="505"/>
      <c r="Q30" s="17"/>
    </row>
    <row r="31" spans="2:17" ht="9" customHeight="1">
      <c r="B31" s="17"/>
      <c r="C31" s="503"/>
      <c r="D31" s="504"/>
      <c r="E31" s="504"/>
      <c r="F31" s="504"/>
      <c r="G31" s="504"/>
      <c r="H31" s="504"/>
      <c r="I31" s="504"/>
      <c r="J31" s="504"/>
      <c r="K31" s="504"/>
      <c r="L31" s="504"/>
      <c r="M31" s="504"/>
      <c r="N31" s="504"/>
      <c r="O31" s="504"/>
      <c r="P31" s="505"/>
      <c r="Q31" s="17"/>
    </row>
    <row r="32" spans="2:17" ht="9" customHeight="1">
      <c r="B32" s="17"/>
      <c r="C32" s="503"/>
      <c r="D32" s="504"/>
      <c r="E32" s="504"/>
      <c r="F32" s="504"/>
      <c r="G32" s="504"/>
      <c r="H32" s="504"/>
      <c r="I32" s="504"/>
      <c r="J32" s="504"/>
      <c r="K32" s="504"/>
      <c r="L32" s="504"/>
      <c r="M32" s="504"/>
      <c r="N32" s="504"/>
      <c r="O32" s="504"/>
      <c r="P32" s="505"/>
      <c r="Q32" s="17"/>
    </row>
    <row r="33" spans="2:17" ht="9" customHeight="1">
      <c r="B33" s="17"/>
      <c r="C33" s="503"/>
      <c r="D33" s="504"/>
      <c r="E33" s="504"/>
      <c r="F33" s="504"/>
      <c r="G33" s="504"/>
      <c r="H33" s="504"/>
      <c r="I33" s="504"/>
      <c r="J33" s="504"/>
      <c r="K33" s="504"/>
      <c r="L33" s="504"/>
      <c r="M33" s="504"/>
      <c r="N33" s="504"/>
      <c r="O33" s="504"/>
      <c r="P33" s="505"/>
      <c r="Q33" s="17"/>
    </row>
    <row r="34" spans="2:17" ht="9" customHeight="1">
      <c r="B34" s="17"/>
      <c r="C34" s="506"/>
      <c r="D34" s="507"/>
      <c r="E34" s="507"/>
      <c r="F34" s="507"/>
      <c r="G34" s="507"/>
      <c r="H34" s="507"/>
      <c r="I34" s="507"/>
      <c r="J34" s="507"/>
      <c r="K34" s="507"/>
      <c r="L34" s="507"/>
      <c r="M34" s="507"/>
      <c r="N34" s="507"/>
      <c r="O34" s="507"/>
      <c r="P34" s="508"/>
      <c r="Q34" s="17"/>
    </row>
    <row r="35" spans="2:17" ht="4.5" customHeight="1">
      <c r="B35" s="268"/>
      <c r="C35" s="269"/>
      <c r="D35" s="269"/>
      <c r="E35" s="269"/>
      <c r="F35" s="269"/>
      <c r="G35" s="269"/>
      <c r="H35" s="269"/>
      <c r="I35" s="269"/>
      <c r="J35" s="269"/>
      <c r="K35" s="269"/>
      <c r="L35" s="269"/>
      <c r="M35" s="269"/>
      <c r="N35" s="269"/>
      <c r="O35" s="269"/>
      <c r="P35" s="269"/>
      <c r="Q35" s="268"/>
    </row>
    <row r="36" spans="2:17" ht="20.25" customHeight="1">
      <c r="B36" s="562" t="s">
        <v>212</v>
      </c>
      <c r="C36" s="581"/>
      <c r="D36" s="581"/>
      <c r="E36" s="581"/>
      <c r="F36" s="581"/>
      <c r="G36" s="581"/>
      <c r="H36" s="581"/>
      <c r="I36" s="581"/>
      <c r="J36" s="581"/>
      <c r="K36" s="581"/>
      <c r="L36" s="581"/>
      <c r="M36" s="581"/>
      <c r="N36" s="581"/>
      <c r="O36" s="581"/>
      <c r="P36" s="581"/>
      <c r="Q36" s="562"/>
    </row>
    <row r="37" spans="2:17" ht="12.75">
      <c r="B37" s="17"/>
      <c r="C37" s="672" t="s">
        <v>213</v>
      </c>
      <c r="D37" s="435"/>
      <c r="E37" s="435"/>
      <c r="F37" s="436"/>
      <c r="G37" s="673"/>
      <c r="H37" s="674"/>
      <c r="I37" s="674"/>
      <c r="J37" s="675" t="s">
        <v>214</v>
      </c>
      <c r="K37" s="676"/>
      <c r="L37" s="676"/>
      <c r="M37" s="677"/>
      <c r="N37" s="678"/>
      <c r="O37" s="373"/>
      <c r="P37" s="373"/>
      <c r="Q37" s="17"/>
    </row>
    <row r="38" spans="2:17" ht="3" customHeight="1">
      <c r="B38" s="282"/>
      <c r="C38" s="269"/>
      <c r="D38" s="269"/>
      <c r="E38" s="269"/>
      <c r="F38" s="269"/>
      <c r="G38" s="269"/>
      <c r="H38" s="269"/>
      <c r="I38" s="269"/>
      <c r="J38" s="269"/>
      <c r="K38" s="269"/>
      <c r="L38" s="269"/>
      <c r="M38" s="269"/>
      <c r="N38" s="269"/>
      <c r="O38" s="269"/>
      <c r="P38" s="269"/>
      <c r="Q38" s="282"/>
    </row>
    <row r="39" spans="2:17" ht="25.5" customHeight="1">
      <c r="B39" s="282"/>
      <c r="C39" s="16"/>
      <c r="D39" s="397" t="s">
        <v>57</v>
      </c>
      <c r="E39" s="392"/>
      <c r="F39" s="392"/>
      <c r="G39" s="392"/>
      <c r="H39" s="392"/>
      <c r="I39" s="392"/>
      <c r="J39" s="392"/>
      <c r="K39" s="391" t="s">
        <v>58</v>
      </c>
      <c r="L39" s="392"/>
      <c r="M39" s="392"/>
      <c r="N39" s="391" t="s">
        <v>64</v>
      </c>
      <c r="O39" s="392"/>
      <c r="P39" s="392"/>
      <c r="Q39" s="268"/>
    </row>
    <row r="40" spans="2:18" ht="12.75">
      <c r="B40" s="282"/>
      <c r="C40" s="37">
        <v>1</v>
      </c>
      <c r="D40" s="660"/>
      <c r="E40" s="660"/>
      <c r="F40" s="660"/>
      <c r="G40" s="660"/>
      <c r="H40" s="660"/>
      <c r="I40" s="660"/>
      <c r="J40" s="660"/>
      <c r="K40" s="666"/>
      <c r="L40" s="666"/>
      <c r="M40" s="666"/>
      <c r="N40" s="666"/>
      <c r="O40" s="666"/>
      <c r="P40" s="666"/>
      <c r="Q40" s="269"/>
      <c r="R40" s="163"/>
    </row>
    <row r="41" spans="2:18" ht="12.75">
      <c r="B41" s="282"/>
      <c r="C41" s="37">
        <v>2</v>
      </c>
      <c r="D41" s="660"/>
      <c r="E41" s="660"/>
      <c r="F41" s="660"/>
      <c r="G41" s="660"/>
      <c r="H41" s="660"/>
      <c r="I41" s="660"/>
      <c r="J41" s="660"/>
      <c r="K41" s="666"/>
      <c r="L41" s="666"/>
      <c r="M41" s="666"/>
      <c r="N41" s="666"/>
      <c r="O41" s="666"/>
      <c r="P41" s="666"/>
      <c r="Q41" s="269"/>
      <c r="R41" s="163"/>
    </row>
    <row r="42" spans="2:18" ht="12.75">
      <c r="B42" s="282"/>
      <c r="C42" s="37">
        <v>3</v>
      </c>
      <c r="D42" s="660"/>
      <c r="E42" s="660"/>
      <c r="F42" s="660"/>
      <c r="G42" s="660"/>
      <c r="H42" s="660"/>
      <c r="I42" s="660"/>
      <c r="J42" s="660"/>
      <c r="K42" s="666"/>
      <c r="L42" s="666"/>
      <c r="M42" s="666"/>
      <c r="N42" s="666"/>
      <c r="O42" s="666"/>
      <c r="P42" s="666"/>
      <c r="Q42" s="269"/>
      <c r="R42" s="163"/>
    </row>
    <row r="43" spans="2:18" ht="12.75">
      <c r="B43" s="282"/>
      <c r="C43" s="37">
        <v>4</v>
      </c>
      <c r="D43" s="660"/>
      <c r="E43" s="660"/>
      <c r="F43" s="660"/>
      <c r="G43" s="660"/>
      <c r="H43" s="660"/>
      <c r="I43" s="660"/>
      <c r="J43" s="660"/>
      <c r="K43" s="666"/>
      <c r="L43" s="666"/>
      <c r="M43" s="666"/>
      <c r="N43" s="666"/>
      <c r="O43" s="666"/>
      <c r="P43" s="666"/>
      <c r="Q43" s="269"/>
      <c r="R43" s="163"/>
    </row>
    <row r="44" spans="2:18" ht="12.75">
      <c r="B44" s="282"/>
      <c r="C44" s="37">
        <v>5</v>
      </c>
      <c r="D44" s="660"/>
      <c r="E44" s="660"/>
      <c r="F44" s="660"/>
      <c r="G44" s="660"/>
      <c r="H44" s="660"/>
      <c r="I44" s="660"/>
      <c r="J44" s="660"/>
      <c r="K44" s="666"/>
      <c r="L44" s="666"/>
      <c r="M44" s="666"/>
      <c r="N44" s="666"/>
      <c r="O44" s="666"/>
      <c r="P44" s="666"/>
      <c r="Q44" s="269"/>
      <c r="R44" s="163"/>
    </row>
    <row r="45" spans="2:18" ht="12.75">
      <c r="B45" s="282"/>
      <c r="C45" s="37">
        <v>6</v>
      </c>
      <c r="D45" s="660"/>
      <c r="E45" s="660"/>
      <c r="F45" s="660"/>
      <c r="G45" s="660"/>
      <c r="H45" s="660"/>
      <c r="I45" s="660"/>
      <c r="J45" s="660"/>
      <c r="K45" s="666"/>
      <c r="L45" s="666"/>
      <c r="M45" s="666"/>
      <c r="N45" s="666"/>
      <c r="O45" s="666"/>
      <c r="P45" s="666"/>
      <c r="Q45" s="269"/>
      <c r="R45" s="163"/>
    </row>
    <row r="46" spans="2:17" ht="12.75">
      <c r="B46" s="17"/>
      <c r="C46" s="669" t="s">
        <v>161</v>
      </c>
      <c r="D46" s="670"/>
      <c r="E46" s="670"/>
      <c r="F46" s="670"/>
      <c r="G46" s="670"/>
      <c r="H46" s="670"/>
      <c r="I46" s="670"/>
      <c r="J46" s="671"/>
      <c r="K46" s="668">
        <f>SUM(K40:M45)</f>
        <v>0</v>
      </c>
      <c r="L46" s="668"/>
      <c r="M46" s="668"/>
      <c r="N46" s="668">
        <f>SUM(N40:P45)</f>
        <v>0</v>
      </c>
      <c r="O46" s="668"/>
      <c r="P46" s="668"/>
      <c r="Q46" s="281"/>
    </row>
    <row r="47" spans="2:17" ht="3.75" customHeight="1">
      <c r="B47" s="268"/>
      <c r="C47" s="269"/>
      <c r="D47" s="269"/>
      <c r="E47" s="269"/>
      <c r="F47" s="269"/>
      <c r="G47" s="269"/>
      <c r="H47" s="269"/>
      <c r="I47" s="269"/>
      <c r="J47" s="269"/>
      <c r="K47" s="269"/>
      <c r="L47" s="269"/>
      <c r="M47" s="269"/>
      <c r="N47" s="269"/>
      <c r="O47" s="269"/>
      <c r="P47" s="269"/>
      <c r="Q47" s="268"/>
    </row>
    <row r="48" spans="2:17" ht="18.75" customHeight="1">
      <c r="B48" s="301" t="s">
        <v>215</v>
      </c>
      <c r="C48" s="307"/>
      <c r="D48" s="307"/>
      <c r="E48" s="307"/>
      <c r="F48" s="307"/>
      <c r="G48" s="307"/>
      <c r="H48" s="307"/>
      <c r="I48" s="307"/>
      <c r="J48" s="307"/>
      <c r="K48" s="307"/>
      <c r="L48" s="307"/>
      <c r="M48" s="307"/>
      <c r="N48" s="307"/>
      <c r="O48" s="307"/>
      <c r="P48" s="307"/>
      <c r="Q48" s="308"/>
    </row>
    <row r="49" spans="2:17" ht="12.75">
      <c r="B49" s="582"/>
      <c r="C49" s="581" t="s">
        <v>216</v>
      </c>
      <c r="D49" s="631"/>
      <c r="E49" s="631"/>
      <c r="F49" s="631"/>
      <c r="G49" s="631"/>
      <c r="H49" s="631"/>
      <c r="I49" s="631"/>
      <c r="J49" s="631"/>
      <c r="K49" s="661"/>
      <c r="L49" s="661"/>
      <c r="M49" s="661"/>
      <c r="N49" s="462">
        <f>IF(K51=0,0,K49/K51)</f>
        <v>0</v>
      </c>
      <c r="O49" s="462"/>
      <c r="P49" s="462"/>
      <c r="Q49" s="268"/>
    </row>
    <row r="50" spans="2:17" ht="12.75">
      <c r="B50" s="392"/>
      <c r="C50" s="581" t="s">
        <v>217</v>
      </c>
      <c r="D50" s="631"/>
      <c r="E50" s="631"/>
      <c r="F50" s="631"/>
      <c r="G50" s="631"/>
      <c r="H50" s="631"/>
      <c r="I50" s="631"/>
      <c r="J50" s="631"/>
      <c r="K50" s="661"/>
      <c r="L50" s="661"/>
      <c r="M50" s="661"/>
      <c r="N50" s="462">
        <f>IF(K51=0,0,K50/K51)</f>
        <v>0</v>
      </c>
      <c r="O50" s="462"/>
      <c r="P50" s="462"/>
      <c r="Q50" s="269"/>
    </row>
    <row r="51" spans="2:17" ht="12.75">
      <c r="B51" s="392"/>
      <c r="C51" s="581" t="s">
        <v>147</v>
      </c>
      <c r="D51" s="631"/>
      <c r="E51" s="631"/>
      <c r="F51" s="631"/>
      <c r="G51" s="631"/>
      <c r="H51" s="631"/>
      <c r="I51" s="631"/>
      <c r="J51" s="631"/>
      <c r="K51" s="667"/>
      <c r="L51" s="667"/>
      <c r="M51" s="667"/>
      <c r="N51" s="462">
        <v>1</v>
      </c>
      <c r="O51" s="462"/>
      <c r="P51" s="462"/>
      <c r="Q51" s="269"/>
    </row>
    <row r="52" spans="2:17" ht="12.75">
      <c r="B52" s="583"/>
      <c r="C52" s="581" t="s">
        <v>218</v>
      </c>
      <c r="D52" s="631"/>
      <c r="E52" s="631"/>
      <c r="F52" s="631"/>
      <c r="G52" s="631"/>
      <c r="H52" s="631"/>
      <c r="I52" s="631"/>
      <c r="J52" s="631"/>
      <c r="K52" s="661"/>
      <c r="L52" s="661"/>
      <c r="M52" s="661"/>
      <c r="N52" s="462">
        <f>IF(K51=0,0,K52/K51)</f>
        <v>0</v>
      </c>
      <c r="O52" s="462"/>
      <c r="P52" s="462"/>
      <c r="Q52" s="281"/>
    </row>
    <row r="53" spans="2:17" ht="9.75" customHeight="1">
      <c r="B53" s="268"/>
      <c r="C53" s="269"/>
      <c r="D53" s="269"/>
      <c r="E53" s="269"/>
      <c r="F53" s="269"/>
      <c r="G53" s="269"/>
      <c r="H53" s="269"/>
      <c r="I53" s="269"/>
      <c r="J53" s="269"/>
      <c r="K53" s="269"/>
      <c r="L53" s="269"/>
      <c r="M53" s="269"/>
      <c r="N53" s="269"/>
      <c r="O53" s="269"/>
      <c r="P53" s="269"/>
      <c r="Q53" s="268"/>
    </row>
  </sheetData>
  <sheetProtection password="DFEA" sheet="1" objects="1" scenarios="1" selectLockedCells="1"/>
  <mergeCells count="65">
    <mergeCell ref="C10:P10"/>
    <mergeCell ref="C7:P7"/>
    <mergeCell ref="B8:Q8"/>
    <mergeCell ref="B9:Q9"/>
    <mergeCell ref="B28:Q28"/>
    <mergeCell ref="B27:Q27"/>
    <mergeCell ref="B12:Q12"/>
    <mergeCell ref="B11:Q11"/>
    <mergeCell ref="C13:P26"/>
    <mergeCell ref="B38:Q38"/>
    <mergeCell ref="C29:P34"/>
    <mergeCell ref="C37:F37"/>
    <mergeCell ref="G37:I37"/>
    <mergeCell ref="J37:M37"/>
    <mergeCell ref="N37:P37"/>
    <mergeCell ref="B35:Q35"/>
    <mergeCell ref="B36:Q36"/>
    <mergeCell ref="K44:M44"/>
    <mergeCell ref="N44:P44"/>
    <mergeCell ref="N42:P42"/>
    <mergeCell ref="K40:M40"/>
    <mergeCell ref="N40:P40"/>
    <mergeCell ref="K42:M42"/>
    <mergeCell ref="K43:M43"/>
    <mergeCell ref="N43:P43"/>
    <mergeCell ref="D40:J40"/>
    <mergeCell ref="K39:M39"/>
    <mergeCell ref="Q39:Q46"/>
    <mergeCell ref="D41:J41"/>
    <mergeCell ref="K41:M41"/>
    <mergeCell ref="C46:J46"/>
    <mergeCell ref="N39:P39"/>
    <mergeCell ref="D45:J45"/>
    <mergeCell ref="D44:J44"/>
    <mergeCell ref="K46:M46"/>
    <mergeCell ref="C52:J52"/>
    <mergeCell ref="D42:J42"/>
    <mergeCell ref="B39:B45"/>
    <mergeCell ref="N41:P41"/>
    <mergeCell ref="C49:J49"/>
    <mergeCell ref="K49:M49"/>
    <mergeCell ref="N49:P49"/>
    <mergeCell ref="N46:P46"/>
    <mergeCell ref="B47:Q47"/>
    <mergeCell ref="B48:Q48"/>
    <mergeCell ref="N45:P45"/>
    <mergeCell ref="D39:J39"/>
    <mergeCell ref="B53:Q53"/>
    <mergeCell ref="C51:J51"/>
    <mergeCell ref="K50:M50"/>
    <mergeCell ref="N50:P50"/>
    <mergeCell ref="Q49:Q52"/>
    <mergeCell ref="K51:M51"/>
    <mergeCell ref="B49:B52"/>
    <mergeCell ref="N51:P51"/>
    <mergeCell ref="D43:J43"/>
    <mergeCell ref="C50:J50"/>
    <mergeCell ref="K52:M52"/>
    <mergeCell ref="C2:P2"/>
    <mergeCell ref="B3:Q3"/>
    <mergeCell ref="C4:P4"/>
    <mergeCell ref="B5:Q5"/>
    <mergeCell ref="B6:Q6"/>
    <mergeCell ref="N52:P52"/>
    <mergeCell ref="K45:M45"/>
  </mergeCells>
  <conditionalFormatting sqref="C13:C25">
    <cfRule type="expression" priority="3" dxfId="2" stopIfTrue="1">
      <formula>LEFT($C$10,1)="b"</formula>
    </cfRule>
  </conditionalFormatting>
  <dataValidations count="5">
    <dataValidation type="list" allowBlank="1" showInputMessage="1" showErrorMessage="1" sqref="C10">
      <formula1>L_Fundusz_2_1</formula1>
    </dataValidation>
    <dataValidation type="textLength" allowBlank="1" showInputMessage="1" showErrorMessage="1" errorTitle="Uzasadnienie" error="Maksymalna długość tekstu 1500 znaków" sqref="C29:P34">
      <formula1>0</formula1>
      <formula2>1500</formula2>
    </dataValidation>
    <dataValidation type="textLength" allowBlank="1" showInputMessage="1" showErrorMessage="1" errorTitle="Informacja na temat wnioskowania" error="Maksymalna długość opisu 1500 znaków" sqref="C13:P26">
      <formula1>0</formula1>
      <formula2>3000</formula2>
    </dataValidation>
    <dataValidation type="date" operator="lessThan" allowBlank="1" showInputMessage="1" showErrorMessage="1" errorTitle="Planowana data zakończenia " error="Data nie może być większa niż 2017-04-30" sqref="N37:P37">
      <formula1>42855</formula1>
    </dataValidation>
    <dataValidation type="list" allowBlank="1" showInputMessage="1" showErrorMessage="1" sqref="C7:P7">
      <formula1>L_Fundusz_1</formula1>
    </dataValidation>
  </dataValidations>
  <printOptions horizontalCentered="1"/>
  <pageMargins left="0.7086614173228347" right="0.7086614173228347" top="0.7480314960629921" bottom="0.7480314960629921" header="0.31496062992125984" footer="0.31496062992125984"/>
  <pageSetup horizontalDpi="600" verticalDpi="600" orientation="landscape" paperSize="9" r:id="rId4"/>
  <drawing r:id="rId3"/>
  <legacyDrawing r:id="rId2"/>
  <oleObjects>
    <oleObject progId="Word.Document.8" shapeId="440428" r:id="rId1"/>
  </oleObjects>
</worksheet>
</file>

<file path=xl/worksheets/sheet4.xml><?xml version="1.0" encoding="utf-8"?>
<worksheet xmlns="http://schemas.openxmlformats.org/spreadsheetml/2006/main" xmlns:r="http://schemas.openxmlformats.org/officeDocument/2006/relationships">
  <sheetPr codeName="Arkusz9"/>
  <dimension ref="A2:Q21"/>
  <sheetViews>
    <sheetView showRowColHeaders="0" zoomScalePageLayoutView="0" workbookViewId="0" topLeftCell="A19">
      <selection activeCell="B21" sqref="B21:Q21"/>
    </sheetView>
  </sheetViews>
  <sheetFormatPr defaultColWidth="9.140625" defaultRowHeight="12.75"/>
  <cols>
    <col min="1" max="1" width="0.71875" style="44" customWidth="1"/>
    <col min="2" max="2" width="1.1484375" style="44" customWidth="1"/>
    <col min="3" max="16" width="9.140625" style="44" customWidth="1"/>
    <col min="17" max="17" width="1.57421875" style="44" customWidth="1"/>
    <col min="18" max="16384" width="9.140625" style="44" customWidth="1"/>
  </cols>
  <sheetData>
    <row r="2" spans="1:17" s="42" customFormat="1" ht="55.5" customHeight="1">
      <c r="A2" s="41"/>
      <c r="B2" s="5"/>
      <c r="C2" s="561"/>
      <c r="D2" s="561"/>
      <c r="E2" s="561"/>
      <c r="F2" s="561"/>
      <c r="G2" s="561"/>
      <c r="H2" s="561"/>
      <c r="I2" s="561"/>
      <c r="J2" s="561"/>
      <c r="K2" s="561"/>
      <c r="L2" s="561"/>
      <c r="M2" s="561"/>
      <c r="N2" s="561"/>
      <c r="O2" s="561"/>
      <c r="P2" s="561"/>
      <c r="Q2" s="2"/>
    </row>
    <row r="3" spans="1:17" s="42" customFormat="1" ht="55.5" customHeight="1">
      <c r="A3" s="41"/>
      <c r="B3" s="399" t="s">
        <v>66</v>
      </c>
      <c r="C3" s="638"/>
      <c r="D3" s="638"/>
      <c r="E3" s="638"/>
      <c r="F3" s="638"/>
      <c r="G3" s="638"/>
      <c r="H3" s="638"/>
      <c r="I3" s="638"/>
      <c r="J3" s="638"/>
      <c r="K3" s="638"/>
      <c r="L3" s="638"/>
      <c r="M3" s="638"/>
      <c r="N3" s="638"/>
      <c r="O3" s="638"/>
      <c r="P3" s="638"/>
      <c r="Q3" s="637"/>
    </row>
    <row r="4" spans="2:17" s="42" customFormat="1" ht="20.25" customHeight="1">
      <c r="B4" s="562" t="s">
        <v>212</v>
      </c>
      <c r="C4" s="581"/>
      <c r="D4" s="581"/>
      <c r="E4" s="581"/>
      <c r="F4" s="581"/>
      <c r="G4" s="581"/>
      <c r="H4" s="581"/>
      <c r="I4" s="581"/>
      <c r="J4" s="581"/>
      <c r="K4" s="581"/>
      <c r="L4" s="581"/>
      <c r="M4" s="581"/>
      <c r="N4" s="581"/>
      <c r="O4" s="581"/>
      <c r="P4" s="581"/>
      <c r="Q4" s="562"/>
    </row>
    <row r="5" spans="2:17" s="42" customFormat="1" ht="12.75">
      <c r="B5" s="17"/>
      <c r="C5" s="672" t="s">
        <v>213</v>
      </c>
      <c r="D5" s="435"/>
      <c r="E5" s="435"/>
      <c r="F5" s="436"/>
      <c r="G5" s="697">
        <f>Fundusz!G37</f>
        <v>0</v>
      </c>
      <c r="H5" s="698"/>
      <c r="I5" s="698"/>
      <c r="J5" s="675" t="s">
        <v>214</v>
      </c>
      <c r="K5" s="676"/>
      <c r="L5" s="676"/>
      <c r="M5" s="677"/>
      <c r="N5" s="699">
        <f>Fundusz!N37</f>
        <v>0</v>
      </c>
      <c r="O5" s="700"/>
      <c r="P5" s="700"/>
      <c r="Q5" s="17"/>
    </row>
    <row r="6" spans="2:17" s="42" customFormat="1" ht="3" customHeight="1">
      <c r="B6" s="282"/>
      <c r="C6" s="269"/>
      <c r="D6" s="269"/>
      <c r="E6" s="269"/>
      <c r="F6" s="269"/>
      <c r="G6" s="269"/>
      <c r="H6" s="269"/>
      <c r="I6" s="269"/>
      <c r="J6" s="269"/>
      <c r="K6" s="269"/>
      <c r="L6" s="269"/>
      <c r="M6" s="269"/>
      <c r="N6" s="269"/>
      <c r="O6" s="269"/>
      <c r="P6" s="269"/>
      <c r="Q6" s="282"/>
    </row>
    <row r="7" spans="2:17" s="42" customFormat="1" ht="25.5" customHeight="1">
      <c r="B7" s="282"/>
      <c r="C7" s="16"/>
      <c r="D7" s="397" t="s">
        <v>57</v>
      </c>
      <c r="E7" s="392"/>
      <c r="F7" s="392"/>
      <c r="G7" s="392"/>
      <c r="H7" s="392"/>
      <c r="I7" s="392"/>
      <c r="J7" s="392"/>
      <c r="K7" s="391" t="s">
        <v>58</v>
      </c>
      <c r="L7" s="392"/>
      <c r="M7" s="392"/>
      <c r="N7" s="391" t="s">
        <v>76</v>
      </c>
      <c r="O7" s="392"/>
      <c r="P7" s="392"/>
      <c r="Q7" s="268"/>
    </row>
    <row r="8" spans="2:17" s="42" customFormat="1" ht="12.75">
      <c r="B8" s="282"/>
      <c r="C8" s="37">
        <v>1</v>
      </c>
      <c r="D8" s="696">
        <f>Fundusz!D40</f>
        <v>0</v>
      </c>
      <c r="E8" s="696"/>
      <c r="F8" s="696"/>
      <c r="G8" s="696"/>
      <c r="H8" s="696"/>
      <c r="I8" s="696"/>
      <c r="J8" s="696"/>
      <c r="K8" s="695">
        <f>Fundusz!K40</f>
        <v>0</v>
      </c>
      <c r="L8" s="695"/>
      <c r="M8" s="695"/>
      <c r="N8" s="694">
        <f>ROUND(Fundusz!N40/P_Waluta,0)</f>
        <v>0</v>
      </c>
      <c r="O8" s="694"/>
      <c r="P8" s="694"/>
      <c r="Q8" s="269"/>
    </row>
    <row r="9" spans="2:17" s="42" customFormat="1" ht="12.75">
      <c r="B9" s="282"/>
      <c r="C9" s="37">
        <v>2</v>
      </c>
      <c r="D9" s="696">
        <f>Fundusz!D41</f>
        <v>0</v>
      </c>
      <c r="E9" s="696"/>
      <c r="F9" s="696"/>
      <c r="G9" s="696"/>
      <c r="H9" s="696"/>
      <c r="I9" s="696"/>
      <c r="J9" s="696"/>
      <c r="K9" s="695">
        <f>Fundusz!K41</f>
        <v>0</v>
      </c>
      <c r="L9" s="695"/>
      <c r="M9" s="695"/>
      <c r="N9" s="694">
        <f>ROUND(Fundusz!N41/P_Waluta,0)</f>
        <v>0</v>
      </c>
      <c r="O9" s="694"/>
      <c r="P9" s="694"/>
      <c r="Q9" s="269"/>
    </row>
    <row r="10" spans="2:17" s="42" customFormat="1" ht="12.75">
      <c r="B10" s="282"/>
      <c r="C10" s="37">
        <v>3</v>
      </c>
      <c r="D10" s="696">
        <f>Fundusz!D42</f>
        <v>0</v>
      </c>
      <c r="E10" s="696"/>
      <c r="F10" s="696"/>
      <c r="G10" s="696"/>
      <c r="H10" s="696"/>
      <c r="I10" s="696"/>
      <c r="J10" s="696"/>
      <c r="K10" s="695">
        <f>Fundusz!K42</f>
        <v>0</v>
      </c>
      <c r="L10" s="695"/>
      <c r="M10" s="695"/>
      <c r="N10" s="694">
        <f>ROUND(Fundusz!N42/P_Waluta,0)</f>
        <v>0</v>
      </c>
      <c r="O10" s="694"/>
      <c r="P10" s="694"/>
      <c r="Q10" s="269"/>
    </row>
    <row r="11" spans="2:17" s="42" customFormat="1" ht="12.75">
      <c r="B11" s="282"/>
      <c r="C11" s="37">
        <v>4</v>
      </c>
      <c r="D11" s="696">
        <f>Fundusz!D43</f>
        <v>0</v>
      </c>
      <c r="E11" s="696"/>
      <c r="F11" s="696"/>
      <c r="G11" s="696"/>
      <c r="H11" s="696"/>
      <c r="I11" s="696"/>
      <c r="J11" s="696"/>
      <c r="K11" s="695">
        <f>Fundusz!K43</f>
        <v>0</v>
      </c>
      <c r="L11" s="695"/>
      <c r="M11" s="695"/>
      <c r="N11" s="694">
        <f>ROUND(Fundusz!N43/P_Waluta,0)</f>
        <v>0</v>
      </c>
      <c r="O11" s="694"/>
      <c r="P11" s="694"/>
      <c r="Q11" s="269"/>
    </row>
    <row r="12" spans="2:17" s="42" customFormat="1" ht="12.75">
      <c r="B12" s="282"/>
      <c r="C12" s="37">
        <v>5</v>
      </c>
      <c r="D12" s="696">
        <f>Fundusz!D44</f>
        <v>0</v>
      </c>
      <c r="E12" s="696"/>
      <c r="F12" s="696"/>
      <c r="G12" s="696"/>
      <c r="H12" s="696"/>
      <c r="I12" s="696"/>
      <c r="J12" s="696"/>
      <c r="K12" s="695">
        <f>Fundusz!K44</f>
        <v>0</v>
      </c>
      <c r="L12" s="695"/>
      <c r="M12" s="695"/>
      <c r="N12" s="694">
        <f>ROUND(Fundusz!N44/P_Waluta,0)</f>
        <v>0</v>
      </c>
      <c r="O12" s="694"/>
      <c r="P12" s="694"/>
      <c r="Q12" s="269"/>
    </row>
    <row r="13" spans="2:17" s="42" customFormat="1" ht="12.75">
      <c r="B13" s="282"/>
      <c r="C13" s="37">
        <v>6</v>
      </c>
      <c r="D13" s="696">
        <f>Fundusz!D45</f>
        <v>0</v>
      </c>
      <c r="E13" s="696"/>
      <c r="F13" s="696"/>
      <c r="G13" s="696"/>
      <c r="H13" s="696"/>
      <c r="I13" s="696"/>
      <c r="J13" s="696"/>
      <c r="K13" s="695">
        <f>Fundusz!K45</f>
        <v>0</v>
      </c>
      <c r="L13" s="695"/>
      <c r="M13" s="695"/>
      <c r="N13" s="694">
        <f>ROUND(Fundusz!N45/P_Waluta,0)</f>
        <v>0</v>
      </c>
      <c r="O13" s="694"/>
      <c r="P13" s="694"/>
      <c r="Q13" s="269"/>
    </row>
    <row r="14" spans="2:17" s="42" customFormat="1" ht="12.75">
      <c r="B14" s="17"/>
      <c r="C14" s="669" t="s">
        <v>161</v>
      </c>
      <c r="D14" s="670"/>
      <c r="E14" s="670"/>
      <c r="F14" s="670"/>
      <c r="G14" s="670"/>
      <c r="H14" s="670"/>
      <c r="I14" s="670"/>
      <c r="J14" s="671"/>
      <c r="K14" s="695">
        <f>Fundusz!K46</f>
        <v>0</v>
      </c>
      <c r="L14" s="695"/>
      <c r="M14" s="695"/>
      <c r="N14" s="694">
        <f>ROUND(Fundusz!N46/P_Waluta,0)</f>
        <v>0</v>
      </c>
      <c r="O14" s="694"/>
      <c r="P14" s="694"/>
      <c r="Q14" s="281"/>
    </row>
    <row r="15" spans="2:17" s="42" customFormat="1" ht="3.75" customHeight="1">
      <c r="B15" s="268"/>
      <c r="C15" s="269"/>
      <c r="D15" s="269"/>
      <c r="E15" s="269"/>
      <c r="F15" s="269"/>
      <c r="G15" s="269"/>
      <c r="H15" s="269"/>
      <c r="I15" s="269"/>
      <c r="J15" s="269"/>
      <c r="K15" s="269"/>
      <c r="L15" s="269"/>
      <c r="M15" s="269"/>
      <c r="N15" s="269"/>
      <c r="O15" s="269"/>
      <c r="P15" s="269"/>
      <c r="Q15" s="268"/>
    </row>
    <row r="16" spans="2:17" s="42" customFormat="1" ht="18.75" customHeight="1">
      <c r="B16" s="301" t="s">
        <v>215</v>
      </c>
      <c r="C16" s="307"/>
      <c r="D16" s="307"/>
      <c r="E16" s="307"/>
      <c r="F16" s="307"/>
      <c r="G16" s="307"/>
      <c r="H16" s="307"/>
      <c r="I16" s="307"/>
      <c r="J16" s="307"/>
      <c r="K16" s="307"/>
      <c r="L16" s="307"/>
      <c r="M16" s="307"/>
      <c r="N16" s="307"/>
      <c r="O16" s="307"/>
      <c r="P16" s="307"/>
      <c r="Q16" s="308"/>
    </row>
    <row r="17" spans="2:17" s="42" customFormat="1" ht="12.75">
      <c r="B17" s="582"/>
      <c r="C17" s="581" t="s">
        <v>216</v>
      </c>
      <c r="D17" s="631"/>
      <c r="E17" s="631"/>
      <c r="F17" s="631"/>
      <c r="G17" s="631"/>
      <c r="H17" s="631"/>
      <c r="I17" s="631"/>
      <c r="J17" s="631"/>
      <c r="K17" s="694">
        <f>ROUND(Fundusz!K49/P_Waluta,0)</f>
        <v>0</v>
      </c>
      <c r="L17" s="694"/>
      <c r="M17" s="694"/>
      <c r="N17" s="462">
        <f>IF(K19=0,0,K17/K19)</f>
        <v>0</v>
      </c>
      <c r="O17" s="462"/>
      <c r="P17" s="462"/>
      <c r="Q17" s="268"/>
    </row>
    <row r="18" spans="2:17" s="42" customFormat="1" ht="12.75">
      <c r="B18" s="392"/>
      <c r="C18" s="581" t="s">
        <v>217</v>
      </c>
      <c r="D18" s="631"/>
      <c r="E18" s="631"/>
      <c r="F18" s="631"/>
      <c r="G18" s="631"/>
      <c r="H18" s="631"/>
      <c r="I18" s="631"/>
      <c r="J18" s="631"/>
      <c r="K18" s="694">
        <f>ROUND(Fundusz!K50/P_Waluta,0)</f>
        <v>0</v>
      </c>
      <c r="L18" s="694"/>
      <c r="M18" s="694"/>
      <c r="N18" s="462">
        <f>IF(K19=0,0,K17/K19)</f>
        <v>0</v>
      </c>
      <c r="O18" s="462"/>
      <c r="P18" s="462"/>
      <c r="Q18" s="269"/>
    </row>
    <row r="19" spans="2:17" s="42" customFormat="1" ht="12.75">
      <c r="B19" s="392"/>
      <c r="C19" s="581" t="s">
        <v>147</v>
      </c>
      <c r="D19" s="631"/>
      <c r="E19" s="631"/>
      <c r="F19" s="631"/>
      <c r="G19" s="631"/>
      <c r="H19" s="631"/>
      <c r="I19" s="631"/>
      <c r="J19" s="631"/>
      <c r="K19" s="694">
        <f>ROUND(Fundusz!K51/P_Waluta,0)</f>
        <v>0</v>
      </c>
      <c r="L19" s="694"/>
      <c r="M19" s="694"/>
      <c r="N19" s="462">
        <v>1</v>
      </c>
      <c r="O19" s="462"/>
      <c r="P19" s="462"/>
      <c r="Q19" s="269"/>
    </row>
    <row r="20" spans="2:17" s="42" customFormat="1" ht="12.75">
      <c r="B20" s="583"/>
      <c r="C20" s="581" t="s">
        <v>218</v>
      </c>
      <c r="D20" s="631"/>
      <c r="E20" s="631"/>
      <c r="F20" s="631"/>
      <c r="G20" s="631"/>
      <c r="H20" s="631"/>
      <c r="I20" s="631"/>
      <c r="J20" s="631"/>
      <c r="K20" s="694">
        <f>ROUND(Fundusz!K52/P_Waluta,0)</f>
        <v>0</v>
      </c>
      <c r="L20" s="694"/>
      <c r="M20" s="694"/>
      <c r="N20" s="462">
        <f>IF(K19=0,0,K20/K19)</f>
        <v>0</v>
      </c>
      <c r="O20" s="462"/>
      <c r="P20" s="462"/>
      <c r="Q20" s="281"/>
    </row>
    <row r="21" spans="2:17" s="42" customFormat="1" ht="9.75" customHeight="1">
      <c r="B21" s="268"/>
      <c r="C21" s="269"/>
      <c r="D21" s="269"/>
      <c r="E21" s="269"/>
      <c r="F21" s="269"/>
      <c r="G21" s="269"/>
      <c r="H21" s="269"/>
      <c r="I21" s="269"/>
      <c r="J21" s="269"/>
      <c r="K21" s="269"/>
      <c r="L21" s="269"/>
      <c r="M21" s="269"/>
      <c r="N21" s="269"/>
      <c r="O21" s="269"/>
      <c r="P21" s="269"/>
      <c r="Q21" s="268"/>
    </row>
  </sheetData>
  <sheetProtection password="DFEA" sheet="1" objects="1" scenarios="1" selectLockedCells="1"/>
  <mergeCells count="51">
    <mergeCell ref="B7:B13"/>
    <mergeCell ref="B17:B20"/>
    <mergeCell ref="C14:J14"/>
    <mergeCell ref="K9:M9"/>
    <mergeCell ref="N10:P10"/>
    <mergeCell ref="N9:P9"/>
    <mergeCell ref="N17:P17"/>
    <mergeCell ref="K18:M18"/>
    <mergeCell ref="B16:Q16"/>
    <mergeCell ref="Q7:Q14"/>
    <mergeCell ref="K7:M7"/>
    <mergeCell ref="N5:P5"/>
    <mergeCell ref="N14:P14"/>
    <mergeCell ref="N11:P11"/>
    <mergeCell ref="D11:J11"/>
    <mergeCell ref="D8:J8"/>
    <mergeCell ref="B21:Q21"/>
    <mergeCell ref="K19:M19"/>
    <mergeCell ref="N19:P19"/>
    <mergeCell ref="C20:J20"/>
    <mergeCell ref="K20:M20"/>
    <mergeCell ref="K14:M14"/>
    <mergeCell ref="C17:J17"/>
    <mergeCell ref="C18:J18"/>
    <mergeCell ref="N20:P20"/>
    <mergeCell ref="C19:J19"/>
    <mergeCell ref="C2:P2"/>
    <mergeCell ref="B4:Q4"/>
    <mergeCell ref="C5:F5"/>
    <mergeCell ref="G5:I5"/>
    <mergeCell ref="J5:M5"/>
    <mergeCell ref="K11:M11"/>
    <mergeCell ref="B3:Q3"/>
    <mergeCell ref="Q17:Q20"/>
    <mergeCell ref="N12:P12"/>
    <mergeCell ref="D10:J10"/>
    <mergeCell ref="D12:J12"/>
    <mergeCell ref="K12:M12"/>
    <mergeCell ref="B15:Q15"/>
    <mergeCell ref="N18:P18"/>
    <mergeCell ref="K17:M17"/>
    <mergeCell ref="N8:P8"/>
    <mergeCell ref="K13:M13"/>
    <mergeCell ref="B6:Q6"/>
    <mergeCell ref="N13:P13"/>
    <mergeCell ref="K10:M10"/>
    <mergeCell ref="D13:J13"/>
    <mergeCell ref="D7:J7"/>
    <mergeCell ref="K8:M8"/>
    <mergeCell ref="D9:J9"/>
    <mergeCell ref="N7:P7"/>
  </mergeCells>
  <dataValidations count="1">
    <dataValidation type="date" operator="lessThan" allowBlank="1" showInputMessage="1" showErrorMessage="1" errorTitle="Planowana data zakończenia " error="Data nie może być większa niż 2017-04-30" sqref="N5:P5">
      <formula1>42855</formula1>
    </dataValidation>
  </dataValidations>
  <printOptions/>
  <pageMargins left="0.7086614173228347" right="0.7086614173228347" top="0.7480314960629921" bottom="0.7480314960629921" header="0.31496062992125984" footer="0.31496062992125984"/>
  <pageSetup horizontalDpi="600" verticalDpi="600" orientation="landscape" paperSize="9" r:id="rId4"/>
  <drawing r:id="rId3"/>
  <legacyDrawing r:id="rId2"/>
  <oleObjects>
    <oleObject progId="Word.Document.8" shapeId="1238239" r:id="rId1"/>
  </oleObjects>
</worksheet>
</file>

<file path=xl/worksheets/sheet5.xml><?xml version="1.0" encoding="utf-8"?>
<worksheet xmlns="http://schemas.openxmlformats.org/spreadsheetml/2006/main" xmlns:r="http://schemas.openxmlformats.org/officeDocument/2006/relationships">
  <sheetPr codeName="Arkusz6"/>
  <dimension ref="A2:Q54"/>
  <sheetViews>
    <sheetView showRowColHeaders="0" zoomScalePageLayoutView="0" workbookViewId="0" topLeftCell="A1">
      <selection activeCell="G6" sqref="G6"/>
    </sheetView>
  </sheetViews>
  <sheetFormatPr defaultColWidth="9.140625" defaultRowHeight="12.75"/>
  <cols>
    <col min="1" max="1" width="5.8515625" style="44" customWidth="1"/>
    <col min="2" max="2" width="1.8515625" style="44" customWidth="1"/>
    <col min="3" max="3" width="6.421875" style="44" customWidth="1"/>
    <col min="4" max="5" width="7.7109375" style="44" customWidth="1"/>
    <col min="6" max="6" width="9.140625" style="44" customWidth="1"/>
    <col min="7" max="7" width="15.00390625" style="44" customWidth="1"/>
    <col min="8" max="15" width="9.57421875" style="44" customWidth="1"/>
    <col min="16" max="16" width="1.421875" style="44" customWidth="1"/>
    <col min="17" max="17" width="10.28125" style="44" bestFit="1" customWidth="1"/>
    <col min="18" max="16384" width="9.140625" style="44" customWidth="1"/>
  </cols>
  <sheetData>
    <row r="2" spans="1:17" ht="60" customHeight="1">
      <c r="A2" s="4"/>
      <c r="B2" s="707"/>
      <c r="C2" s="708"/>
      <c r="D2" s="708"/>
      <c r="E2" s="708"/>
      <c r="F2" s="708"/>
      <c r="G2" s="708"/>
      <c r="H2" s="708"/>
      <c r="I2" s="708"/>
      <c r="J2" s="708"/>
      <c r="K2" s="708"/>
      <c r="L2" s="708"/>
      <c r="M2" s="708"/>
      <c r="N2" s="708"/>
      <c r="O2" s="708"/>
      <c r="P2" s="709"/>
      <c r="Q2" s="70"/>
    </row>
    <row r="3" spans="1:17" ht="24.75" customHeight="1">
      <c r="A3" s="72"/>
      <c r="B3" s="710" t="s">
        <v>30</v>
      </c>
      <c r="C3" s="711"/>
      <c r="D3" s="711"/>
      <c r="E3" s="711"/>
      <c r="F3" s="711"/>
      <c r="G3" s="711"/>
      <c r="H3" s="711"/>
      <c r="I3" s="711"/>
      <c r="J3" s="711"/>
      <c r="K3" s="711"/>
      <c r="L3" s="711"/>
      <c r="M3" s="711"/>
      <c r="N3" s="711"/>
      <c r="O3" s="711"/>
      <c r="P3" s="712"/>
      <c r="Q3" s="70"/>
    </row>
    <row r="4" spans="1:17" ht="12.75">
      <c r="A4" s="72"/>
      <c r="B4" s="701" t="s">
        <v>31</v>
      </c>
      <c r="C4" s="701"/>
      <c r="D4" s="701"/>
      <c r="E4" s="701"/>
      <c r="F4" s="701"/>
      <c r="G4" s="171">
        <f>Wniosek!K199</f>
        <v>0</v>
      </c>
      <c r="H4" s="82"/>
      <c r="I4" s="83"/>
      <c r="J4" s="83"/>
      <c r="K4" s="83"/>
      <c r="L4" s="83"/>
      <c r="M4" s="83"/>
      <c r="N4" s="83"/>
      <c r="O4" s="83"/>
      <c r="P4" s="84"/>
      <c r="Q4" s="70"/>
    </row>
    <row r="5" spans="1:17" ht="12.75">
      <c r="A5" s="72"/>
      <c r="B5" s="701" t="s">
        <v>32</v>
      </c>
      <c r="C5" s="701"/>
      <c r="D5" s="701"/>
      <c r="E5" s="701"/>
      <c r="F5" s="701"/>
      <c r="G5" s="172">
        <f>Wniosek!N193</f>
        <v>0</v>
      </c>
      <c r="H5" s="76"/>
      <c r="I5" s="74"/>
      <c r="J5" s="74"/>
      <c r="K5" s="74"/>
      <c r="L5" s="74"/>
      <c r="M5" s="74"/>
      <c r="N5" s="74"/>
      <c r="O5" s="74"/>
      <c r="P5" s="85"/>
      <c r="Q5" s="70"/>
    </row>
    <row r="6" spans="1:17" ht="12.75">
      <c r="A6" s="72"/>
      <c r="B6" s="701" t="s">
        <v>33</v>
      </c>
      <c r="C6" s="701"/>
      <c r="D6" s="701"/>
      <c r="E6" s="701"/>
      <c r="F6" s="701"/>
      <c r="G6" s="112" t="s">
        <v>34</v>
      </c>
      <c r="H6" s="77"/>
      <c r="I6" s="74"/>
      <c r="J6" s="74"/>
      <c r="K6" s="74"/>
      <c r="L6" s="74"/>
      <c r="M6" s="74"/>
      <c r="N6" s="74"/>
      <c r="O6" s="74"/>
      <c r="P6" s="85"/>
      <c r="Q6" s="70"/>
    </row>
    <row r="7" spans="1:17" ht="12.75">
      <c r="A7" s="72"/>
      <c r="B7" s="704" t="s">
        <v>35</v>
      </c>
      <c r="C7" s="705"/>
      <c r="D7" s="705"/>
      <c r="E7" s="705"/>
      <c r="F7" s="706"/>
      <c r="G7" s="108">
        <f>IF(ISBLANK(G6),"",VLOOKUP(G6,Listy!H:I,2,FALSE))</f>
        <v>25</v>
      </c>
      <c r="H7" s="63" t="s">
        <v>36</v>
      </c>
      <c r="I7" s="75"/>
      <c r="J7" s="74"/>
      <c r="K7" s="74"/>
      <c r="L7" s="74"/>
      <c r="M7" s="74"/>
      <c r="N7" s="74"/>
      <c r="O7" s="74"/>
      <c r="P7" s="85"/>
      <c r="Q7" s="70"/>
    </row>
    <row r="8" spans="1:17" ht="12.75">
      <c r="A8" s="72"/>
      <c r="B8" s="701" t="s">
        <v>37</v>
      </c>
      <c r="C8" s="701"/>
      <c r="D8" s="701"/>
      <c r="E8" s="701"/>
      <c r="F8" s="701"/>
      <c r="G8" s="111">
        <v>0</v>
      </c>
      <c r="H8" s="78"/>
      <c r="I8" s="74"/>
      <c r="J8" s="74"/>
      <c r="K8" s="74"/>
      <c r="L8" s="74"/>
      <c r="M8" s="74"/>
      <c r="N8" s="74"/>
      <c r="O8" s="74"/>
      <c r="P8" s="85"/>
      <c r="Q8" s="70"/>
    </row>
    <row r="9" spans="1:17" ht="12.75">
      <c r="A9" s="72"/>
      <c r="B9" s="143"/>
      <c r="C9" s="144"/>
      <c r="D9" s="145"/>
      <c r="E9" s="145"/>
      <c r="F9" s="145"/>
      <c r="G9" s="79"/>
      <c r="H9" s="73"/>
      <c r="I9" s="74"/>
      <c r="J9" s="74"/>
      <c r="K9" s="74"/>
      <c r="L9" s="74"/>
      <c r="M9" s="74"/>
      <c r="N9" s="74"/>
      <c r="O9" s="74"/>
      <c r="P9" s="85"/>
      <c r="Q9" s="70"/>
    </row>
    <row r="10" spans="1:17" ht="12.75">
      <c r="A10" s="72"/>
      <c r="B10" s="701" t="s">
        <v>38</v>
      </c>
      <c r="C10" s="701"/>
      <c r="D10" s="701"/>
      <c r="E10" s="701"/>
      <c r="F10" s="701"/>
      <c r="G10" s="109">
        <f>NPV(G8,N15:N43)</f>
        <v>0</v>
      </c>
      <c r="H10" s="76"/>
      <c r="I10" s="74"/>
      <c r="J10" s="74"/>
      <c r="K10" s="74"/>
      <c r="L10" s="74"/>
      <c r="M10" s="74"/>
      <c r="N10" s="74"/>
      <c r="O10" s="74"/>
      <c r="P10" s="85"/>
      <c r="Q10" s="70"/>
    </row>
    <row r="11" spans="1:17" ht="12.75">
      <c r="A11" s="72"/>
      <c r="B11" s="143"/>
      <c r="C11" s="144"/>
      <c r="D11" s="145"/>
      <c r="E11" s="145"/>
      <c r="F11" s="145"/>
      <c r="G11" s="81"/>
      <c r="H11" s="73"/>
      <c r="I11" s="74"/>
      <c r="J11" s="74"/>
      <c r="K11" s="74"/>
      <c r="L11" s="74"/>
      <c r="M11" s="74"/>
      <c r="N11" s="74"/>
      <c r="O11" s="74"/>
      <c r="P11" s="85"/>
      <c r="Q11" s="70"/>
    </row>
    <row r="12" spans="1:17" ht="12.75">
      <c r="A12" s="72"/>
      <c r="B12" s="701" t="s">
        <v>39</v>
      </c>
      <c r="C12" s="701"/>
      <c r="D12" s="701"/>
      <c r="E12" s="701"/>
      <c r="F12" s="701"/>
      <c r="G12" s="110">
        <f>IF(ISERROR(G10/G4),"",G10/G4)</f>
      </c>
      <c r="H12" s="160"/>
      <c r="I12" s="161"/>
      <c r="J12" s="161"/>
      <c r="K12" s="161"/>
      <c r="L12" s="161"/>
      <c r="M12" s="161"/>
      <c r="N12" s="161"/>
      <c r="O12" s="161"/>
      <c r="P12" s="162"/>
      <c r="Q12" s="70"/>
    </row>
    <row r="13" spans="1:17" ht="12" customHeight="1">
      <c r="A13" s="72"/>
      <c r="B13" s="715"/>
      <c r="C13" s="716"/>
      <c r="D13" s="716"/>
      <c r="E13" s="716"/>
      <c r="F13" s="716"/>
      <c r="G13" s="716"/>
      <c r="H13" s="717"/>
      <c r="I13" s="717"/>
      <c r="J13" s="717"/>
      <c r="K13" s="717"/>
      <c r="L13" s="717"/>
      <c r="M13" s="717"/>
      <c r="N13" s="717"/>
      <c r="O13" s="717"/>
      <c r="P13" s="718"/>
      <c r="Q13" s="70"/>
    </row>
    <row r="14" spans="1:17" ht="15" customHeight="1">
      <c r="A14" s="72"/>
      <c r="B14" s="90"/>
      <c r="C14" s="96"/>
      <c r="D14" s="702" t="s">
        <v>40</v>
      </c>
      <c r="E14" s="703"/>
      <c r="F14" s="702" t="s">
        <v>98</v>
      </c>
      <c r="G14" s="703"/>
      <c r="H14" s="702" t="s">
        <v>99</v>
      </c>
      <c r="I14" s="703"/>
      <c r="J14" s="702" t="s">
        <v>100</v>
      </c>
      <c r="K14" s="703"/>
      <c r="L14" s="93" t="s">
        <v>41</v>
      </c>
      <c r="M14" s="92"/>
      <c r="N14" s="702" t="s">
        <v>42</v>
      </c>
      <c r="O14" s="703"/>
      <c r="P14" s="91"/>
      <c r="Q14" s="70"/>
    </row>
    <row r="15" spans="1:17" ht="12.75">
      <c r="A15" s="72"/>
      <c r="B15" s="95"/>
      <c r="C15" s="94">
        <v>1</v>
      </c>
      <c r="D15" s="719">
        <v>2012</v>
      </c>
      <c r="E15" s="719"/>
      <c r="F15" s="713">
        <v>0</v>
      </c>
      <c r="G15" s="713"/>
      <c r="H15" s="713">
        <v>0</v>
      </c>
      <c r="I15" s="713"/>
      <c r="J15" s="714">
        <f>F15-H15</f>
        <v>0</v>
      </c>
      <c r="K15" s="714"/>
      <c r="L15" s="720">
        <f>IF((ISERROR(J15/F15)),"",J15/F15)</f>
      </c>
      <c r="M15" s="720"/>
      <c r="N15" s="714">
        <f>IF((ISERROR(F15*(L15-$G$8))),"",F15*(L15-$G$8))</f>
      </c>
      <c r="O15" s="714"/>
      <c r="P15" s="97"/>
      <c r="Q15" s="105"/>
    </row>
    <row r="16" spans="1:17" ht="12.75">
      <c r="A16" s="72"/>
      <c r="B16" s="88"/>
      <c r="C16" s="89">
        <v>2</v>
      </c>
      <c r="D16" s="719">
        <v>2013</v>
      </c>
      <c r="E16" s="719"/>
      <c r="F16" s="713">
        <v>0</v>
      </c>
      <c r="G16" s="713"/>
      <c r="H16" s="713">
        <v>0</v>
      </c>
      <c r="I16" s="713"/>
      <c r="J16" s="714">
        <f aca="true" t="shared" si="0" ref="J16:J43">F16-H16</f>
        <v>0</v>
      </c>
      <c r="K16" s="714"/>
      <c r="L16" s="720">
        <f aca="true" t="shared" si="1" ref="L16:L27">IF((ISERROR(J16/F16)),"",J16/F16)</f>
      </c>
      <c r="M16" s="720"/>
      <c r="N16" s="714">
        <f aca="true" t="shared" si="2" ref="N16:N43">IF((ISERROR(F16*(L16-$G$8))),"",F16*(L16-$G$8))</f>
      </c>
      <c r="O16" s="714"/>
      <c r="P16" s="98"/>
      <c r="Q16" s="70"/>
    </row>
    <row r="17" spans="1:17" ht="12.75">
      <c r="A17" s="72"/>
      <c r="B17" s="88"/>
      <c r="C17" s="89">
        <v>3</v>
      </c>
      <c r="D17" s="719">
        <v>2014</v>
      </c>
      <c r="E17" s="719"/>
      <c r="F17" s="713">
        <v>0</v>
      </c>
      <c r="G17" s="713"/>
      <c r="H17" s="713">
        <v>0</v>
      </c>
      <c r="I17" s="713"/>
      <c r="J17" s="714">
        <f t="shared" si="0"/>
        <v>0</v>
      </c>
      <c r="K17" s="714"/>
      <c r="L17" s="720">
        <f t="shared" si="1"/>
      </c>
      <c r="M17" s="720"/>
      <c r="N17" s="714">
        <f t="shared" si="2"/>
      </c>
      <c r="O17" s="714"/>
      <c r="P17" s="98"/>
      <c r="Q17" s="70"/>
    </row>
    <row r="18" spans="1:17" ht="12.75">
      <c r="A18" s="72"/>
      <c r="B18" s="88"/>
      <c r="C18" s="89">
        <v>4</v>
      </c>
      <c r="D18" s="719">
        <v>2015</v>
      </c>
      <c r="E18" s="719"/>
      <c r="F18" s="713">
        <v>0</v>
      </c>
      <c r="G18" s="713"/>
      <c r="H18" s="713">
        <v>0</v>
      </c>
      <c r="I18" s="713"/>
      <c r="J18" s="714">
        <f t="shared" si="0"/>
        <v>0</v>
      </c>
      <c r="K18" s="714"/>
      <c r="L18" s="720">
        <f t="shared" si="1"/>
      </c>
      <c r="M18" s="720"/>
      <c r="N18" s="714">
        <f t="shared" si="2"/>
      </c>
      <c r="O18" s="714"/>
      <c r="P18" s="98"/>
      <c r="Q18" s="70"/>
    </row>
    <row r="19" spans="1:17" ht="12.75">
      <c r="A19" s="72"/>
      <c r="B19" s="88"/>
      <c r="C19" s="89">
        <v>5</v>
      </c>
      <c r="D19" s="719">
        <v>2016</v>
      </c>
      <c r="E19" s="719"/>
      <c r="F19" s="713">
        <v>0</v>
      </c>
      <c r="G19" s="713"/>
      <c r="H19" s="713">
        <v>0</v>
      </c>
      <c r="I19" s="713"/>
      <c r="J19" s="714">
        <f t="shared" si="0"/>
        <v>0</v>
      </c>
      <c r="K19" s="714"/>
      <c r="L19" s="720">
        <f t="shared" si="1"/>
      </c>
      <c r="M19" s="720"/>
      <c r="N19" s="714">
        <f t="shared" si="2"/>
      </c>
      <c r="O19" s="714"/>
      <c r="P19" s="98"/>
      <c r="Q19" s="70"/>
    </row>
    <row r="20" spans="1:17" ht="12.75">
      <c r="A20" s="72"/>
      <c r="B20" s="88"/>
      <c r="C20" s="89">
        <v>6</v>
      </c>
      <c r="D20" s="719">
        <v>2017</v>
      </c>
      <c r="E20" s="719"/>
      <c r="F20" s="713">
        <v>0</v>
      </c>
      <c r="G20" s="713"/>
      <c r="H20" s="713">
        <v>0</v>
      </c>
      <c r="I20" s="713"/>
      <c r="J20" s="714">
        <f t="shared" si="0"/>
        <v>0</v>
      </c>
      <c r="K20" s="714"/>
      <c r="L20" s="720">
        <f t="shared" si="1"/>
      </c>
      <c r="M20" s="720"/>
      <c r="N20" s="714">
        <f t="shared" si="2"/>
      </c>
      <c r="O20" s="714"/>
      <c r="P20" s="98"/>
      <c r="Q20" s="70"/>
    </row>
    <row r="21" spans="1:17" ht="12.75">
      <c r="A21" s="72"/>
      <c r="B21" s="88"/>
      <c r="C21" s="89">
        <v>7</v>
      </c>
      <c r="D21" s="719">
        <v>2018</v>
      </c>
      <c r="E21" s="719"/>
      <c r="F21" s="713">
        <v>0</v>
      </c>
      <c r="G21" s="713"/>
      <c r="H21" s="713">
        <v>0</v>
      </c>
      <c r="I21" s="713"/>
      <c r="J21" s="714">
        <f t="shared" si="0"/>
        <v>0</v>
      </c>
      <c r="K21" s="714"/>
      <c r="L21" s="720">
        <f t="shared" si="1"/>
      </c>
      <c r="M21" s="720"/>
      <c r="N21" s="714">
        <f t="shared" si="2"/>
      </c>
      <c r="O21" s="714"/>
      <c r="P21" s="98"/>
      <c r="Q21" s="70"/>
    </row>
    <row r="22" spans="1:17" ht="12.75">
      <c r="A22" s="72"/>
      <c r="B22" s="88"/>
      <c r="C22" s="89">
        <v>8</v>
      </c>
      <c r="D22" s="719">
        <v>2019</v>
      </c>
      <c r="E22" s="719"/>
      <c r="F22" s="713">
        <v>0</v>
      </c>
      <c r="G22" s="713"/>
      <c r="H22" s="713">
        <v>0</v>
      </c>
      <c r="I22" s="713"/>
      <c r="J22" s="714">
        <f t="shared" si="0"/>
        <v>0</v>
      </c>
      <c r="K22" s="714"/>
      <c r="L22" s="720">
        <f t="shared" si="1"/>
      </c>
      <c r="M22" s="720"/>
      <c r="N22" s="714">
        <f t="shared" si="2"/>
      </c>
      <c r="O22" s="714"/>
      <c r="P22" s="98"/>
      <c r="Q22" s="70"/>
    </row>
    <row r="23" spans="1:17" ht="12.75">
      <c r="A23" s="72"/>
      <c r="B23" s="88"/>
      <c r="C23" s="89">
        <v>9</v>
      </c>
      <c r="D23" s="719">
        <v>2020</v>
      </c>
      <c r="E23" s="719"/>
      <c r="F23" s="713">
        <v>0</v>
      </c>
      <c r="G23" s="713"/>
      <c r="H23" s="713">
        <v>0</v>
      </c>
      <c r="I23" s="713"/>
      <c r="J23" s="714">
        <f t="shared" si="0"/>
        <v>0</v>
      </c>
      <c r="K23" s="714"/>
      <c r="L23" s="720">
        <f t="shared" si="1"/>
      </c>
      <c r="M23" s="720"/>
      <c r="N23" s="714">
        <f t="shared" si="2"/>
      </c>
      <c r="O23" s="714"/>
      <c r="P23" s="98"/>
      <c r="Q23" s="70"/>
    </row>
    <row r="24" spans="1:17" ht="12.75">
      <c r="A24" s="72"/>
      <c r="B24" s="88"/>
      <c r="C24" s="89">
        <v>10</v>
      </c>
      <c r="D24" s="719">
        <v>2021</v>
      </c>
      <c r="E24" s="719"/>
      <c r="F24" s="713">
        <v>0</v>
      </c>
      <c r="G24" s="713"/>
      <c r="H24" s="713">
        <v>0</v>
      </c>
      <c r="I24" s="713"/>
      <c r="J24" s="714">
        <f t="shared" si="0"/>
        <v>0</v>
      </c>
      <c r="K24" s="714"/>
      <c r="L24" s="720">
        <f t="shared" si="1"/>
      </c>
      <c r="M24" s="720"/>
      <c r="N24" s="714">
        <f t="shared" si="2"/>
      </c>
      <c r="O24" s="714"/>
      <c r="P24" s="98"/>
      <c r="Q24" s="70"/>
    </row>
    <row r="25" spans="1:17" ht="12.75">
      <c r="A25" s="72"/>
      <c r="B25" s="88"/>
      <c r="C25" s="89">
        <v>11</v>
      </c>
      <c r="D25" s="719">
        <v>2022</v>
      </c>
      <c r="E25" s="719"/>
      <c r="F25" s="713">
        <v>0</v>
      </c>
      <c r="G25" s="713"/>
      <c r="H25" s="713">
        <v>0</v>
      </c>
      <c r="I25" s="713"/>
      <c r="J25" s="714">
        <f t="shared" si="0"/>
        <v>0</v>
      </c>
      <c r="K25" s="714"/>
      <c r="L25" s="720">
        <f t="shared" si="1"/>
      </c>
      <c r="M25" s="720"/>
      <c r="N25" s="714">
        <f t="shared" si="2"/>
      </c>
      <c r="O25" s="714"/>
      <c r="P25" s="98"/>
      <c r="Q25" s="70"/>
    </row>
    <row r="26" spans="1:17" ht="12.75">
      <c r="A26" s="72"/>
      <c r="B26" s="88"/>
      <c r="C26" s="89">
        <v>12</v>
      </c>
      <c r="D26" s="719">
        <v>2023</v>
      </c>
      <c r="E26" s="719"/>
      <c r="F26" s="713">
        <v>0</v>
      </c>
      <c r="G26" s="713"/>
      <c r="H26" s="713">
        <v>0</v>
      </c>
      <c r="I26" s="713"/>
      <c r="J26" s="714">
        <f t="shared" si="0"/>
        <v>0</v>
      </c>
      <c r="K26" s="714"/>
      <c r="L26" s="720">
        <f t="shared" si="1"/>
      </c>
      <c r="M26" s="720"/>
      <c r="N26" s="714">
        <f t="shared" si="2"/>
      </c>
      <c r="O26" s="714"/>
      <c r="P26" s="98"/>
      <c r="Q26" s="70"/>
    </row>
    <row r="27" spans="1:17" ht="12.75">
      <c r="A27" s="72"/>
      <c r="B27" s="88"/>
      <c r="C27" s="89">
        <v>13</v>
      </c>
      <c r="D27" s="719">
        <v>2024</v>
      </c>
      <c r="E27" s="719"/>
      <c r="F27" s="713">
        <v>0</v>
      </c>
      <c r="G27" s="713"/>
      <c r="H27" s="713">
        <v>0</v>
      </c>
      <c r="I27" s="713"/>
      <c r="J27" s="714">
        <f t="shared" si="0"/>
        <v>0</v>
      </c>
      <c r="K27" s="714"/>
      <c r="L27" s="720">
        <f t="shared" si="1"/>
      </c>
      <c r="M27" s="720"/>
      <c r="N27" s="714">
        <f t="shared" si="2"/>
      </c>
      <c r="O27" s="714"/>
      <c r="P27" s="98"/>
      <c r="Q27" s="70"/>
    </row>
    <row r="28" spans="1:17" ht="12.75">
      <c r="A28" s="72"/>
      <c r="B28" s="88"/>
      <c r="C28" s="89">
        <v>14</v>
      </c>
      <c r="D28" s="719">
        <v>2025</v>
      </c>
      <c r="E28" s="719"/>
      <c r="F28" s="713">
        <v>0</v>
      </c>
      <c r="G28" s="713"/>
      <c r="H28" s="713">
        <v>0</v>
      </c>
      <c r="I28" s="713"/>
      <c r="J28" s="714">
        <f t="shared" si="0"/>
        <v>0</v>
      </c>
      <c r="K28" s="714"/>
      <c r="L28" s="720">
        <f aca="true" t="shared" si="3" ref="L28:L43">IF((ISERROR(J28/F28)),"",J28/F28)</f>
      </c>
      <c r="M28" s="720"/>
      <c r="N28" s="714">
        <f t="shared" si="2"/>
      </c>
      <c r="O28" s="714"/>
      <c r="P28" s="98"/>
      <c r="Q28" s="70"/>
    </row>
    <row r="29" spans="1:17" ht="12.75">
      <c r="A29" s="72"/>
      <c r="B29" s="88"/>
      <c r="C29" s="89">
        <v>15</v>
      </c>
      <c r="D29" s="719">
        <v>2026</v>
      </c>
      <c r="E29" s="719"/>
      <c r="F29" s="713">
        <v>0</v>
      </c>
      <c r="G29" s="713"/>
      <c r="H29" s="713">
        <v>0</v>
      </c>
      <c r="I29" s="713"/>
      <c r="J29" s="714">
        <f t="shared" si="0"/>
        <v>0</v>
      </c>
      <c r="K29" s="714"/>
      <c r="L29" s="720">
        <f t="shared" si="3"/>
      </c>
      <c r="M29" s="720"/>
      <c r="N29" s="714">
        <f t="shared" si="2"/>
      </c>
      <c r="O29" s="714"/>
      <c r="P29" s="98"/>
      <c r="Q29" s="70"/>
    </row>
    <row r="30" spans="1:17" ht="12.75">
      <c r="A30" s="72"/>
      <c r="B30" s="88"/>
      <c r="C30" s="89">
        <v>16</v>
      </c>
      <c r="D30" s="719">
        <v>2027</v>
      </c>
      <c r="E30" s="719"/>
      <c r="F30" s="713">
        <v>0</v>
      </c>
      <c r="G30" s="713"/>
      <c r="H30" s="713">
        <v>0</v>
      </c>
      <c r="I30" s="713"/>
      <c r="J30" s="714">
        <f t="shared" si="0"/>
        <v>0</v>
      </c>
      <c r="K30" s="714"/>
      <c r="L30" s="720">
        <f t="shared" si="3"/>
      </c>
      <c r="M30" s="720"/>
      <c r="N30" s="714">
        <f t="shared" si="2"/>
      </c>
      <c r="O30" s="714"/>
      <c r="P30" s="98"/>
      <c r="Q30" s="70"/>
    </row>
    <row r="31" spans="1:17" ht="12.75">
      <c r="A31" s="72"/>
      <c r="B31" s="88"/>
      <c r="C31" s="89">
        <v>17</v>
      </c>
      <c r="D31" s="719">
        <v>2028</v>
      </c>
      <c r="E31" s="719"/>
      <c r="F31" s="713">
        <v>0</v>
      </c>
      <c r="G31" s="713"/>
      <c r="H31" s="713">
        <v>0</v>
      </c>
      <c r="I31" s="713"/>
      <c r="J31" s="714">
        <f t="shared" si="0"/>
        <v>0</v>
      </c>
      <c r="K31" s="714"/>
      <c r="L31" s="720">
        <f t="shared" si="3"/>
      </c>
      <c r="M31" s="720"/>
      <c r="N31" s="714">
        <f t="shared" si="2"/>
      </c>
      <c r="O31" s="714"/>
      <c r="P31" s="98"/>
      <c r="Q31" s="70"/>
    </row>
    <row r="32" spans="1:17" ht="12.75">
      <c r="A32" s="72"/>
      <c r="B32" s="88"/>
      <c r="C32" s="89">
        <v>18</v>
      </c>
      <c r="D32" s="719">
        <v>2029</v>
      </c>
      <c r="E32" s="719"/>
      <c r="F32" s="713">
        <v>0</v>
      </c>
      <c r="G32" s="713"/>
      <c r="H32" s="713">
        <v>0</v>
      </c>
      <c r="I32" s="713"/>
      <c r="J32" s="714">
        <f t="shared" si="0"/>
        <v>0</v>
      </c>
      <c r="K32" s="714"/>
      <c r="L32" s="720">
        <f t="shared" si="3"/>
      </c>
      <c r="M32" s="720"/>
      <c r="N32" s="714">
        <f t="shared" si="2"/>
      </c>
      <c r="O32" s="714"/>
      <c r="P32" s="98"/>
      <c r="Q32" s="70"/>
    </row>
    <row r="33" spans="1:17" ht="12.75">
      <c r="A33" s="72"/>
      <c r="B33" s="88"/>
      <c r="C33" s="89">
        <v>19</v>
      </c>
      <c r="D33" s="719">
        <v>2030</v>
      </c>
      <c r="E33" s="719"/>
      <c r="F33" s="713">
        <v>0</v>
      </c>
      <c r="G33" s="713"/>
      <c r="H33" s="713">
        <v>0</v>
      </c>
      <c r="I33" s="713"/>
      <c r="J33" s="714">
        <f t="shared" si="0"/>
        <v>0</v>
      </c>
      <c r="K33" s="714"/>
      <c r="L33" s="720">
        <f t="shared" si="3"/>
      </c>
      <c r="M33" s="720"/>
      <c r="N33" s="714">
        <f t="shared" si="2"/>
      </c>
      <c r="O33" s="714"/>
      <c r="P33" s="98"/>
      <c r="Q33" s="70"/>
    </row>
    <row r="34" spans="1:17" ht="12.75">
      <c r="A34" s="72"/>
      <c r="B34" s="88"/>
      <c r="C34" s="89">
        <v>20</v>
      </c>
      <c r="D34" s="719">
        <v>2031</v>
      </c>
      <c r="E34" s="719"/>
      <c r="F34" s="713">
        <v>0</v>
      </c>
      <c r="G34" s="713"/>
      <c r="H34" s="713">
        <v>0</v>
      </c>
      <c r="I34" s="713"/>
      <c r="J34" s="714">
        <f t="shared" si="0"/>
        <v>0</v>
      </c>
      <c r="K34" s="714"/>
      <c r="L34" s="720">
        <f t="shared" si="3"/>
      </c>
      <c r="M34" s="720"/>
      <c r="N34" s="714">
        <f t="shared" si="2"/>
      </c>
      <c r="O34" s="714"/>
      <c r="P34" s="98"/>
      <c r="Q34" s="70"/>
    </row>
    <row r="35" spans="1:17" ht="12.75">
      <c r="A35" s="72"/>
      <c r="B35" s="88"/>
      <c r="C35" s="89">
        <v>21</v>
      </c>
      <c r="D35" s="719">
        <v>2032</v>
      </c>
      <c r="E35" s="719"/>
      <c r="F35" s="713">
        <v>0</v>
      </c>
      <c r="G35" s="713"/>
      <c r="H35" s="713">
        <v>0</v>
      </c>
      <c r="I35" s="713"/>
      <c r="J35" s="714">
        <f t="shared" si="0"/>
        <v>0</v>
      </c>
      <c r="K35" s="714"/>
      <c r="L35" s="720">
        <f t="shared" si="3"/>
      </c>
      <c r="M35" s="720"/>
      <c r="N35" s="714">
        <f t="shared" si="2"/>
      </c>
      <c r="O35" s="714"/>
      <c r="P35" s="98"/>
      <c r="Q35" s="70"/>
    </row>
    <row r="36" spans="1:17" ht="12.75">
      <c r="A36" s="72"/>
      <c r="B36" s="88"/>
      <c r="C36" s="89">
        <v>22</v>
      </c>
      <c r="D36" s="719">
        <v>2033</v>
      </c>
      <c r="E36" s="719"/>
      <c r="F36" s="713">
        <v>0</v>
      </c>
      <c r="G36" s="713"/>
      <c r="H36" s="713">
        <v>0</v>
      </c>
      <c r="I36" s="713"/>
      <c r="J36" s="714">
        <f t="shared" si="0"/>
        <v>0</v>
      </c>
      <c r="K36" s="714"/>
      <c r="L36" s="720">
        <f t="shared" si="3"/>
      </c>
      <c r="M36" s="720"/>
      <c r="N36" s="714">
        <f t="shared" si="2"/>
      </c>
      <c r="O36" s="714"/>
      <c r="P36" s="98"/>
      <c r="Q36" s="70"/>
    </row>
    <row r="37" spans="1:17" ht="12.75">
      <c r="A37" s="72"/>
      <c r="B37" s="88"/>
      <c r="C37" s="89">
        <v>23</v>
      </c>
      <c r="D37" s="719">
        <v>2034</v>
      </c>
      <c r="E37" s="719"/>
      <c r="F37" s="713">
        <v>0</v>
      </c>
      <c r="G37" s="713"/>
      <c r="H37" s="713">
        <v>0</v>
      </c>
      <c r="I37" s="713"/>
      <c r="J37" s="714">
        <f t="shared" si="0"/>
        <v>0</v>
      </c>
      <c r="K37" s="714"/>
      <c r="L37" s="720">
        <f t="shared" si="3"/>
      </c>
      <c r="M37" s="720"/>
      <c r="N37" s="714">
        <f t="shared" si="2"/>
      </c>
      <c r="O37" s="714"/>
      <c r="P37" s="98"/>
      <c r="Q37" s="70"/>
    </row>
    <row r="38" spans="1:17" ht="12.75">
      <c r="A38" s="72"/>
      <c r="B38" s="88"/>
      <c r="C38" s="89">
        <v>24</v>
      </c>
      <c r="D38" s="719">
        <v>2035</v>
      </c>
      <c r="E38" s="719"/>
      <c r="F38" s="713">
        <v>0</v>
      </c>
      <c r="G38" s="713"/>
      <c r="H38" s="713">
        <v>0</v>
      </c>
      <c r="I38" s="713"/>
      <c r="J38" s="714">
        <f t="shared" si="0"/>
        <v>0</v>
      </c>
      <c r="K38" s="714"/>
      <c r="L38" s="720">
        <f t="shared" si="3"/>
      </c>
      <c r="M38" s="720"/>
      <c r="N38" s="714">
        <f t="shared" si="2"/>
      </c>
      <c r="O38" s="714"/>
      <c r="P38" s="98"/>
      <c r="Q38" s="70"/>
    </row>
    <row r="39" spans="1:17" ht="12.75">
      <c r="A39" s="72"/>
      <c r="B39" s="88"/>
      <c r="C39" s="89">
        <v>25</v>
      </c>
      <c r="D39" s="719">
        <v>2036</v>
      </c>
      <c r="E39" s="719"/>
      <c r="F39" s="713">
        <v>0</v>
      </c>
      <c r="G39" s="713"/>
      <c r="H39" s="713">
        <v>0</v>
      </c>
      <c r="I39" s="713"/>
      <c r="J39" s="714">
        <f t="shared" si="0"/>
        <v>0</v>
      </c>
      <c r="K39" s="714"/>
      <c r="L39" s="720">
        <f t="shared" si="3"/>
      </c>
      <c r="M39" s="720"/>
      <c r="N39" s="714">
        <f t="shared" si="2"/>
      </c>
      <c r="O39" s="714"/>
      <c r="P39" s="98"/>
      <c r="Q39" s="70"/>
    </row>
    <row r="40" spans="1:17" ht="12.75">
      <c r="A40" s="72"/>
      <c r="B40" s="88"/>
      <c r="C40" s="89">
        <v>26</v>
      </c>
      <c r="D40" s="719">
        <v>2037</v>
      </c>
      <c r="E40" s="719"/>
      <c r="F40" s="713">
        <v>0</v>
      </c>
      <c r="G40" s="713"/>
      <c r="H40" s="713">
        <v>0</v>
      </c>
      <c r="I40" s="713"/>
      <c r="J40" s="714">
        <f t="shared" si="0"/>
        <v>0</v>
      </c>
      <c r="K40" s="714"/>
      <c r="L40" s="720">
        <f t="shared" si="3"/>
      </c>
      <c r="M40" s="720"/>
      <c r="N40" s="714">
        <f t="shared" si="2"/>
      </c>
      <c r="O40" s="714"/>
      <c r="P40" s="98"/>
      <c r="Q40" s="70"/>
    </row>
    <row r="41" spans="1:17" ht="12.75">
      <c r="A41" s="72"/>
      <c r="B41" s="88"/>
      <c r="C41" s="89">
        <v>27</v>
      </c>
      <c r="D41" s="719">
        <v>2038</v>
      </c>
      <c r="E41" s="719"/>
      <c r="F41" s="713">
        <v>0</v>
      </c>
      <c r="G41" s="713"/>
      <c r="H41" s="713">
        <v>0</v>
      </c>
      <c r="I41" s="713"/>
      <c r="J41" s="714">
        <f t="shared" si="0"/>
        <v>0</v>
      </c>
      <c r="K41" s="714"/>
      <c r="L41" s="720">
        <f t="shared" si="3"/>
      </c>
      <c r="M41" s="720"/>
      <c r="N41" s="714">
        <f t="shared" si="2"/>
      </c>
      <c r="O41" s="714"/>
      <c r="P41" s="98"/>
      <c r="Q41" s="70"/>
    </row>
    <row r="42" spans="1:17" ht="12.75">
      <c r="A42" s="72"/>
      <c r="B42" s="88"/>
      <c r="C42" s="89">
        <v>28</v>
      </c>
      <c r="D42" s="719">
        <v>2039</v>
      </c>
      <c r="E42" s="719"/>
      <c r="F42" s="713">
        <v>0</v>
      </c>
      <c r="G42" s="713"/>
      <c r="H42" s="713">
        <v>0</v>
      </c>
      <c r="I42" s="713"/>
      <c r="J42" s="714">
        <f t="shared" si="0"/>
        <v>0</v>
      </c>
      <c r="K42" s="714"/>
      <c r="L42" s="720">
        <f t="shared" si="3"/>
      </c>
      <c r="M42" s="720"/>
      <c r="N42" s="714">
        <f t="shared" si="2"/>
      </c>
      <c r="O42" s="714"/>
      <c r="P42" s="98"/>
      <c r="Q42" s="70"/>
    </row>
    <row r="43" spans="1:17" ht="12.75">
      <c r="A43" s="72"/>
      <c r="B43" s="99"/>
      <c r="C43" s="100">
        <v>29</v>
      </c>
      <c r="D43" s="719">
        <v>2040</v>
      </c>
      <c r="E43" s="719"/>
      <c r="F43" s="713">
        <v>0</v>
      </c>
      <c r="G43" s="713"/>
      <c r="H43" s="713">
        <v>0</v>
      </c>
      <c r="I43" s="713"/>
      <c r="J43" s="714">
        <f t="shared" si="0"/>
        <v>0</v>
      </c>
      <c r="K43" s="714"/>
      <c r="L43" s="720">
        <f t="shared" si="3"/>
      </c>
      <c r="M43" s="720"/>
      <c r="N43" s="714">
        <f t="shared" si="2"/>
      </c>
      <c r="O43" s="714"/>
      <c r="P43" s="98"/>
      <c r="Q43" s="70"/>
    </row>
    <row r="44" spans="1:17" ht="3.75" customHeight="1">
      <c r="A44" s="72"/>
      <c r="B44" s="103"/>
      <c r="C44" s="102"/>
      <c r="D44" s="101"/>
      <c r="E44" s="101"/>
      <c r="F44" s="101"/>
      <c r="G44" s="101"/>
      <c r="H44" s="101"/>
      <c r="I44" s="101"/>
      <c r="J44" s="101"/>
      <c r="K44" s="101"/>
      <c r="L44" s="101"/>
      <c r="M44" s="101"/>
      <c r="N44" s="101"/>
      <c r="O44" s="101"/>
      <c r="P44" s="104"/>
      <c r="Q44" s="70"/>
    </row>
    <row r="45" spans="2:16" ht="12.75">
      <c r="B45" s="728" t="s">
        <v>48</v>
      </c>
      <c r="C45" s="729"/>
      <c r="D45" s="729"/>
      <c r="E45" s="729"/>
      <c r="F45" s="729"/>
      <c r="G45" s="729"/>
      <c r="H45" s="729"/>
      <c r="I45" s="729"/>
      <c r="J45" s="729"/>
      <c r="K45" s="729"/>
      <c r="L45" s="729"/>
      <c r="M45" s="729"/>
      <c r="N45" s="729"/>
      <c r="O45" s="729"/>
      <c r="P45" s="730"/>
    </row>
    <row r="46" spans="2:16" ht="12.75">
      <c r="B46" s="731"/>
      <c r="C46" s="732"/>
      <c r="D46" s="732"/>
      <c r="E46" s="732"/>
      <c r="F46" s="732"/>
      <c r="G46" s="732"/>
      <c r="H46" s="732"/>
      <c r="I46" s="732"/>
      <c r="J46" s="732"/>
      <c r="K46" s="732"/>
      <c r="L46" s="732"/>
      <c r="M46" s="732"/>
      <c r="N46" s="732"/>
      <c r="O46" s="732"/>
      <c r="P46" s="733"/>
    </row>
    <row r="47" spans="2:16" ht="12.75">
      <c r="B47" s="734" t="s">
        <v>49</v>
      </c>
      <c r="C47" s="735"/>
      <c r="D47" s="735"/>
      <c r="E47" s="735"/>
      <c r="F47" s="735"/>
      <c r="G47" s="735"/>
      <c r="H47" s="735"/>
      <c r="I47" s="736"/>
      <c r="J47" s="737">
        <f>Wniosek!K193</f>
        <v>0</v>
      </c>
      <c r="K47" s="738"/>
      <c r="L47" s="738"/>
      <c r="M47" s="738"/>
      <c r="N47" s="738"/>
      <c r="O47" s="739"/>
      <c r="P47" s="115"/>
    </row>
    <row r="48" spans="2:16" ht="12.75">
      <c r="B48" s="727"/>
      <c r="C48" s="722"/>
      <c r="D48" s="722"/>
      <c r="E48" s="722"/>
      <c r="F48" s="722"/>
      <c r="G48" s="722"/>
      <c r="H48" s="722"/>
      <c r="I48" s="722"/>
      <c r="J48" s="117"/>
      <c r="K48" s="117"/>
      <c r="L48" s="117"/>
      <c r="M48" s="117"/>
      <c r="N48" s="117"/>
      <c r="O48" s="117"/>
      <c r="P48" s="85"/>
    </row>
    <row r="49" spans="2:16" ht="12.75">
      <c r="B49" s="721" t="s">
        <v>50</v>
      </c>
      <c r="C49" s="722"/>
      <c r="D49" s="722"/>
      <c r="E49" s="722"/>
      <c r="F49" s="722"/>
      <c r="G49" s="722"/>
      <c r="H49" s="722"/>
      <c r="I49" s="723"/>
      <c r="J49" s="724">
        <f>IF(ISNUMBER(G12),IF(G12&gt;5%,L_Tak,L_Nie),"")</f>
      </c>
      <c r="K49" s="725"/>
      <c r="L49" s="725"/>
      <c r="M49" s="725"/>
      <c r="N49" s="725"/>
      <c r="O49" s="726"/>
      <c r="P49" s="116"/>
    </row>
    <row r="50" spans="2:16" ht="12.75">
      <c r="B50" s="727"/>
      <c r="C50" s="722"/>
      <c r="D50" s="722"/>
      <c r="E50" s="722"/>
      <c r="F50" s="722"/>
      <c r="G50" s="722"/>
      <c r="H50" s="722"/>
      <c r="I50" s="722"/>
      <c r="J50" s="117"/>
      <c r="K50" s="117"/>
      <c r="L50" s="117"/>
      <c r="M50" s="117"/>
      <c r="N50" s="117"/>
      <c r="O50" s="117"/>
      <c r="P50" s="85"/>
    </row>
    <row r="51" spans="2:16" ht="12.75">
      <c r="B51" s="721" t="s">
        <v>51</v>
      </c>
      <c r="C51" s="722"/>
      <c r="D51" s="722"/>
      <c r="E51" s="722"/>
      <c r="F51" s="722"/>
      <c r="G51" s="722"/>
      <c r="H51" s="722"/>
      <c r="I51" s="723"/>
      <c r="J51" s="724" t="str">
        <f>IF(J49=L_Tak,IF((J47-(G10*G5))&gt;0,(J47-(G10*G5)),0),L_NieDotyczy)</f>
        <v>Nie dotyczy</v>
      </c>
      <c r="K51" s="725"/>
      <c r="L51" s="725"/>
      <c r="M51" s="725"/>
      <c r="N51" s="725"/>
      <c r="O51" s="726"/>
      <c r="P51" s="116"/>
    </row>
    <row r="52" spans="2:16" ht="12.75">
      <c r="B52" s="727"/>
      <c r="C52" s="722"/>
      <c r="D52" s="722"/>
      <c r="E52" s="722"/>
      <c r="F52" s="722"/>
      <c r="G52" s="722"/>
      <c r="H52" s="722"/>
      <c r="I52" s="722"/>
      <c r="J52" s="117"/>
      <c r="K52" s="117"/>
      <c r="L52" s="117"/>
      <c r="M52" s="117"/>
      <c r="N52" s="117"/>
      <c r="O52" s="117"/>
      <c r="P52" s="85"/>
    </row>
    <row r="53" spans="2:16" ht="12.75">
      <c r="B53" s="721" t="s">
        <v>52</v>
      </c>
      <c r="C53" s="722"/>
      <c r="D53" s="722"/>
      <c r="E53" s="722"/>
      <c r="F53" s="722"/>
      <c r="G53" s="722"/>
      <c r="H53" s="722"/>
      <c r="I53" s="723"/>
      <c r="J53" s="724" t="str">
        <f>IF(J49=L_Tak,IF(ISERROR(J51/G4),"",J51/G4),L_NieDotyczy)</f>
        <v>Nie dotyczy</v>
      </c>
      <c r="K53" s="725"/>
      <c r="L53" s="725"/>
      <c r="M53" s="725"/>
      <c r="N53" s="725"/>
      <c r="O53" s="726"/>
      <c r="P53" s="116"/>
    </row>
    <row r="54" spans="2:16" ht="12.75">
      <c r="B54" s="740"/>
      <c r="C54" s="741"/>
      <c r="D54" s="741"/>
      <c r="E54" s="741"/>
      <c r="F54" s="741"/>
      <c r="G54" s="741"/>
      <c r="H54" s="741"/>
      <c r="I54" s="741"/>
      <c r="J54" s="742"/>
      <c r="K54" s="742"/>
      <c r="L54" s="742"/>
      <c r="M54" s="742"/>
      <c r="N54" s="742"/>
      <c r="O54" s="742"/>
      <c r="P54" s="743"/>
    </row>
  </sheetData>
  <sheetProtection password="DFEA" sheet="1" objects="1" scenarios="1" selectLockedCells="1"/>
  <mergeCells count="203">
    <mergeCell ref="B54:P54"/>
    <mergeCell ref="B50:I50"/>
    <mergeCell ref="B51:I51"/>
    <mergeCell ref="J51:O51"/>
    <mergeCell ref="B52:I52"/>
    <mergeCell ref="B53:I53"/>
    <mergeCell ref="J53:O53"/>
    <mergeCell ref="B49:I49"/>
    <mergeCell ref="J49:O49"/>
    <mergeCell ref="B48:I48"/>
    <mergeCell ref="B45:P45"/>
    <mergeCell ref="L42:M42"/>
    <mergeCell ref="N42:O42"/>
    <mergeCell ref="B46:P46"/>
    <mergeCell ref="B47:I47"/>
    <mergeCell ref="J47:O47"/>
    <mergeCell ref="D43:E43"/>
    <mergeCell ref="F43:G43"/>
    <mergeCell ref="H43:I43"/>
    <mergeCell ref="J43:K43"/>
    <mergeCell ref="L43:M43"/>
    <mergeCell ref="N43:O43"/>
    <mergeCell ref="D40:E40"/>
    <mergeCell ref="F40:G40"/>
    <mergeCell ref="D41:E41"/>
    <mergeCell ref="F41:G41"/>
    <mergeCell ref="H42:I42"/>
    <mergeCell ref="D42:E42"/>
    <mergeCell ref="F42:G42"/>
    <mergeCell ref="H40:I40"/>
    <mergeCell ref="L41:M41"/>
    <mergeCell ref="N41:O41"/>
    <mergeCell ref="L40:M40"/>
    <mergeCell ref="N40:O40"/>
    <mergeCell ref="H41:I41"/>
    <mergeCell ref="J41:K41"/>
    <mergeCell ref="J40:K40"/>
    <mergeCell ref="L39:M39"/>
    <mergeCell ref="N39:O39"/>
    <mergeCell ref="H39:I39"/>
    <mergeCell ref="J39:K39"/>
    <mergeCell ref="J42:K42"/>
    <mergeCell ref="D38:E38"/>
    <mergeCell ref="F38:G38"/>
    <mergeCell ref="H38:I38"/>
    <mergeCell ref="J38:K38"/>
    <mergeCell ref="D39:E39"/>
    <mergeCell ref="F39:G39"/>
    <mergeCell ref="D36:E36"/>
    <mergeCell ref="F36:G36"/>
    <mergeCell ref="D35:E35"/>
    <mergeCell ref="F35:G35"/>
    <mergeCell ref="L38:M38"/>
    <mergeCell ref="N38:O38"/>
    <mergeCell ref="D37:E37"/>
    <mergeCell ref="F37:G37"/>
    <mergeCell ref="H37:I37"/>
    <mergeCell ref="J37:K37"/>
    <mergeCell ref="L37:M37"/>
    <mergeCell ref="N37:O37"/>
    <mergeCell ref="H33:I33"/>
    <mergeCell ref="J33:K33"/>
    <mergeCell ref="H34:I34"/>
    <mergeCell ref="J34:K34"/>
    <mergeCell ref="L33:M33"/>
    <mergeCell ref="N33:O33"/>
    <mergeCell ref="L35:M35"/>
    <mergeCell ref="N35:O35"/>
    <mergeCell ref="H32:I32"/>
    <mergeCell ref="J32:K32"/>
    <mergeCell ref="L36:M36"/>
    <mergeCell ref="N36:O36"/>
    <mergeCell ref="L32:M32"/>
    <mergeCell ref="N32:O32"/>
    <mergeCell ref="L34:M34"/>
    <mergeCell ref="N34:O34"/>
    <mergeCell ref="H36:I36"/>
    <mergeCell ref="J36:K36"/>
    <mergeCell ref="D33:E33"/>
    <mergeCell ref="F33:G33"/>
    <mergeCell ref="D32:E32"/>
    <mergeCell ref="F32:G32"/>
    <mergeCell ref="H35:I35"/>
    <mergeCell ref="J35:K35"/>
    <mergeCell ref="D34:E34"/>
    <mergeCell ref="F34:G34"/>
    <mergeCell ref="D30:E30"/>
    <mergeCell ref="F30:G30"/>
    <mergeCell ref="H31:I31"/>
    <mergeCell ref="J31:K31"/>
    <mergeCell ref="D31:E31"/>
    <mergeCell ref="F31:G31"/>
    <mergeCell ref="H30:I30"/>
    <mergeCell ref="J30:K30"/>
    <mergeCell ref="D28:E28"/>
    <mergeCell ref="F28:G28"/>
    <mergeCell ref="H28:I28"/>
    <mergeCell ref="J28:K28"/>
    <mergeCell ref="L29:M29"/>
    <mergeCell ref="N29:O29"/>
    <mergeCell ref="D29:E29"/>
    <mergeCell ref="F29:G29"/>
    <mergeCell ref="H29:I29"/>
    <mergeCell ref="J29:K29"/>
    <mergeCell ref="L31:M31"/>
    <mergeCell ref="N31:O31"/>
    <mergeCell ref="L30:M30"/>
    <mergeCell ref="N30:O30"/>
    <mergeCell ref="L28:M28"/>
    <mergeCell ref="N28:O28"/>
    <mergeCell ref="H27:I27"/>
    <mergeCell ref="J27:K27"/>
    <mergeCell ref="L27:M27"/>
    <mergeCell ref="N27:O27"/>
    <mergeCell ref="D27:E27"/>
    <mergeCell ref="F27:G27"/>
    <mergeCell ref="D26:E26"/>
    <mergeCell ref="F26:G26"/>
    <mergeCell ref="L22:M22"/>
    <mergeCell ref="N22:O22"/>
    <mergeCell ref="H24:I24"/>
    <mergeCell ref="J24:K24"/>
    <mergeCell ref="N23:O23"/>
    <mergeCell ref="J22:K22"/>
    <mergeCell ref="L24:M24"/>
    <mergeCell ref="L23:M23"/>
    <mergeCell ref="N24:O24"/>
    <mergeCell ref="D24:E24"/>
    <mergeCell ref="F24:G24"/>
    <mergeCell ref="D25:E25"/>
    <mergeCell ref="F25:G25"/>
    <mergeCell ref="F23:G23"/>
    <mergeCell ref="L25:M25"/>
    <mergeCell ref="N25:O25"/>
    <mergeCell ref="L26:M26"/>
    <mergeCell ref="N26:O26"/>
    <mergeCell ref="H26:I26"/>
    <mergeCell ref="J26:K26"/>
    <mergeCell ref="H25:I25"/>
    <mergeCell ref="J25:K25"/>
    <mergeCell ref="D20:E20"/>
    <mergeCell ref="F20:G20"/>
    <mergeCell ref="H20:I20"/>
    <mergeCell ref="H22:I22"/>
    <mergeCell ref="F22:G22"/>
    <mergeCell ref="D22:E22"/>
    <mergeCell ref="N21:O21"/>
    <mergeCell ref="D19:E19"/>
    <mergeCell ref="F19:G19"/>
    <mergeCell ref="H23:I23"/>
    <mergeCell ref="J23:K23"/>
    <mergeCell ref="J19:K19"/>
    <mergeCell ref="D23:E23"/>
    <mergeCell ref="D21:E21"/>
    <mergeCell ref="F21:G21"/>
    <mergeCell ref="H21:I21"/>
    <mergeCell ref="N16:O16"/>
    <mergeCell ref="L17:M17"/>
    <mergeCell ref="N17:O17"/>
    <mergeCell ref="L19:M19"/>
    <mergeCell ref="N19:O19"/>
    <mergeCell ref="N18:O18"/>
    <mergeCell ref="N20:O20"/>
    <mergeCell ref="H19:I19"/>
    <mergeCell ref="H18:I18"/>
    <mergeCell ref="J18:K18"/>
    <mergeCell ref="J20:K20"/>
    <mergeCell ref="L20:M20"/>
    <mergeCell ref="J21:K21"/>
    <mergeCell ref="L18:M18"/>
    <mergeCell ref="L21:M21"/>
    <mergeCell ref="J14:K14"/>
    <mergeCell ref="L15:M15"/>
    <mergeCell ref="J16:K16"/>
    <mergeCell ref="L16:M16"/>
    <mergeCell ref="J15:K15"/>
    <mergeCell ref="H15:I15"/>
    <mergeCell ref="D18:E18"/>
    <mergeCell ref="F18:G18"/>
    <mergeCell ref="D16:E16"/>
    <mergeCell ref="F16:G16"/>
    <mergeCell ref="D17:E17"/>
    <mergeCell ref="F17:G17"/>
    <mergeCell ref="B8:F8"/>
    <mergeCell ref="H17:I17"/>
    <mergeCell ref="J17:K17"/>
    <mergeCell ref="H16:I16"/>
    <mergeCell ref="B12:F12"/>
    <mergeCell ref="N15:O15"/>
    <mergeCell ref="B13:P13"/>
    <mergeCell ref="D14:E14"/>
    <mergeCell ref="D15:E15"/>
    <mergeCell ref="F15:G15"/>
    <mergeCell ref="B10:F10"/>
    <mergeCell ref="H14:I14"/>
    <mergeCell ref="B7:F7"/>
    <mergeCell ref="F14:G14"/>
    <mergeCell ref="N14:O14"/>
    <mergeCell ref="B2:P2"/>
    <mergeCell ref="B3:P3"/>
    <mergeCell ref="B4:F4"/>
    <mergeCell ref="B5:F5"/>
    <mergeCell ref="B6:F6"/>
  </mergeCells>
  <conditionalFormatting sqref="G12">
    <cfRule type="cellIs" priority="1" dxfId="0" operator="greaterThan" stopIfTrue="1">
      <formula>0.05</formula>
    </cfRule>
  </conditionalFormatting>
  <dataValidations count="1">
    <dataValidation type="list" allowBlank="1" showInputMessage="1" showErrorMessage="1" sqref="G6">
      <formula1>L_Sektor</formula1>
    </dataValidation>
  </dataValidations>
  <printOptions/>
  <pageMargins left="0.7086614173228347" right="0.7086614173228347" top="0.7480314960629921" bottom="0.7480314960629921" header="0.31496062992125984" footer="0.31496062992125984"/>
  <pageSetup horizontalDpi="600" verticalDpi="600" orientation="landscape" paperSize="9" r:id="rId2"/>
  <ignoredErrors>
    <ignoredError sqref="G5" unlockedFormula="1"/>
  </ignoredErrors>
  <drawing r:id="rId1"/>
</worksheet>
</file>

<file path=xl/worksheets/sheet6.xml><?xml version="1.0" encoding="utf-8"?>
<worksheet xmlns="http://schemas.openxmlformats.org/spreadsheetml/2006/main" xmlns:r="http://schemas.openxmlformats.org/officeDocument/2006/relationships">
  <sheetPr codeName="Arkusz7"/>
  <dimension ref="A2:Q55"/>
  <sheetViews>
    <sheetView showRowColHeaders="0" zoomScalePageLayoutView="0" workbookViewId="0" topLeftCell="A1">
      <selection activeCell="G8" sqref="G8"/>
    </sheetView>
  </sheetViews>
  <sheetFormatPr defaultColWidth="9.140625" defaultRowHeight="12.75"/>
  <cols>
    <col min="1" max="1" width="5.8515625" style="44" customWidth="1"/>
    <col min="2" max="2" width="1.8515625" style="44" customWidth="1"/>
    <col min="3" max="3" width="5.421875" style="44" customWidth="1"/>
    <col min="4" max="5" width="7.7109375" style="44" customWidth="1"/>
    <col min="6" max="6" width="9.140625" style="44" customWidth="1"/>
    <col min="7" max="7" width="15.57421875" style="44" customWidth="1"/>
    <col min="8" max="15" width="9.57421875" style="44" customWidth="1"/>
    <col min="16" max="16" width="1.421875" style="44" customWidth="1"/>
    <col min="17" max="17" width="10.28125" style="44" bestFit="1" customWidth="1"/>
    <col min="18" max="16384" width="9.140625" style="44" customWidth="1"/>
  </cols>
  <sheetData>
    <row r="2" spans="1:17" ht="60" customHeight="1">
      <c r="A2" s="4"/>
      <c r="B2" s="707"/>
      <c r="C2" s="708"/>
      <c r="D2" s="708"/>
      <c r="E2" s="708"/>
      <c r="F2" s="708"/>
      <c r="G2" s="708"/>
      <c r="H2" s="708"/>
      <c r="I2" s="708"/>
      <c r="J2" s="708"/>
      <c r="K2" s="708"/>
      <c r="L2" s="708"/>
      <c r="M2" s="708"/>
      <c r="N2" s="708"/>
      <c r="O2" s="708"/>
      <c r="P2" s="709"/>
      <c r="Q2" s="70"/>
    </row>
    <row r="3" spans="1:17" ht="24.75" customHeight="1">
      <c r="A3" s="72"/>
      <c r="B3" s="710" t="s">
        <v>30</v>
      </c>
      <c r="C3" s="711"/>
      <c r="D3" s="711"/>
      <c r="E3" s="711"/>
      <c r="F3" s="711"/>
      <c r="G3" s="711"/>
      <c r="H3" s="711"/>
      <c r="I3" s="711"/>
      <c r="J3" s="711"/>
      <c r="K3" s="711"/>
      <c r="L3" s="711"/>
      <c r="M3" s="711"/>
      <c r="N3" s="711"/>
      <c r="O3" s="711"/>
      <c r="P3" s="712"/>
      <c r="Q3" s="70"/>
    </row>
    <row r="4" spans="1:17" ht="12.75">
      <c r="A4" s="72"/>
      <c r="B4" s="744" t="s">
        <v>31</v>
      </c>
      <c r="C4" s="744"/>
      <c r="D4" s="744"/>
      <c r="E4" s="744"/>
      <c r="F4" s="744"/>
      <c r="G4" s="114">
        <f>ROUND('Zyski PLN'!G4/P_Waluta,0)</f>
        <v>0</v>
      </c>
      <c r="H4" s="82"/>
      <c r="I4" s="83"/>
      <c r="J4" s="83"/>
      <c r="K4" s="83"/>
      <c r="L4" s="83"/>
      <c r="M4" s="83"/>
      <c r="N4" s="83"/>
      <c r="O4" s="83"/>
      <c r="P4" s="84"/>
      <c r="Q4" s="70"/>
    </row>
    <row r="5" spans="1:17" ht="12.75">
      <c r="A5" s="72"/>
      <c r="B5" s="744" t="s">
        <v>32</v>
      </c>
      <c r="C5" s="744"/>
      <c r="D5" s="744"/>
      <c r="E5" s="744"/>
      <c r="F5" s="744"/>
      <c r="G5" s="110">
        <f>'Zyski PLN'!G5</f>
        <v>0</v>
      </c>
      <c r="H5" s="76"/>
      <c r="I5" s="74"/>
      <c r="J5" s="74"/>
      <c r="K5" s="74"/>
      <c r="L5" s="74"/>
      <c r="M5" s="74"/>
      <c r="N5" s="74"/>
      <c r="O5" s="74"/>
      <c r="P5" s="85"/>
      <c r="Q5" s="70"/>
    </row>
    <row r="6" spans="1:17" ht="12.75">
      <c r="A6" s="72"/>
      <c r="B6" s="744" t="s">
        <v>33</v>
      </c>
      <c r="C6" s="744"/>
      <c r="D6" s="744"/>
      <c r="E6" s="744"/>
      <c r="F6" s="744"/>
      <c r="G6" s="113" t="str">
        <f>'Zyski PLN'!G6</f>
        <v>Energetyka</v>
      </c>
      <c r="H6" s="77"/>
      <c r="I6" s="74"/>
      <c r="J6" s="74"/>
      <c r="K6" s="74"/>
      <c r="L6" s="74"/>
      <c r="M6" s="74"/>
      <c r="N6" s="74"/>
      <c r="O6" s="74"/>
      <c r="P6" s="85"/>
      <c r="Q6" s="70"/>
    </row>
    <row r="7" spans="1:17" ht="12.75">
      <c r="A7" s="72"/>
      <c r="B7" s="749" t="s">
        <v>35</v>
      </c>
      <c r="C7" s="676"/>
      <c r="D7" s="676"/>
      <c r="E7" s="676"/>
      <c r="F7" s="677"/>
      <c r="G7" s="108">
        <f>'Zyski PLN'!G7</f>
        <v>25</v>
      </c>
      <c r="H7" s="63" t="s">
        <v>36</v>
      </c>
      <c r="I7" s="75"/>
      <c r="J7" s="74"/>
      <c r="K7" s="74"/>
      <c r="L7" s="74"/>
      <c r="M7" s="74"/>
      <c r="N7" s="74"/>
      <c r="O7" s="74"/>
      <c r="P7" s="85"/>
      <c r="Q7" s="70"/>
    </row>
    <row r="8" spans="1:17" ht="12.75">
      <c r="A8" s="72"/>
      <c r="B8" s="744" t="s">
        <v>37</v>
      </c>
      <c r="C8" s="744"/>
      <c r="D8" s="744"/>
      <c r="E8" s="744"/>
      <c r="F8" s="744"/>
      <c r="G8" s="110">
        <f>'Zyski PLN'!G8</f>
        <v>0</v>
      </c>
      <c r="H8" s="78"/>
      <c r="I8" s="74"/>
      <c r="J8" s="74"/>
      <c r="K8" s="74"/>
      <c r="L8" s="74"/>
      <c r="M8" s="74"/>
      <c r="N8" s="74"/>
      <c r="O8" s="74"/>
      <c r="P8" s="85"/>
      <c r="Q8" s="70"/>
    </row>
    <row r="9" spans="1:17" ht="12.75">
      <c r="A9" s="72"/>
      <c r="B9" s="86"/>
      <c r="C9" s="87"/>
      <c r="D9" s="80"/>
      <c r="E9" s="80"/>
      <c r="F9" s="80"/>
      <c r="G9" s="79"/>
      <c r="H9" s="73"/>
      <c r="I9" s="74"/>
      <c r="J9" s="74"/>
      <c r="K9" s="74"/>
      <c r="L9" s="74"/>
      <c r="M9" s="74"/>
      <c r="N9" s="74"/>
      <c r="O9" s="74"/>
      <c r="P9" s="85"/>
      <c r="Q9" s="70"/>
    </row>
    <row r="10" spans="1:17" ht="12.75">
      <c r="A10" s="72"/>
      <c r="B10" s="744" t="s">
        <v>38</v>
      </c>
      <c r="C10" s="744"/>
      <c r="D10" s="744"/>
      <c r="E10" s="744"/>
      <c r="F10" s="744"/>
      <c r="G10" s="118">
        <f>NPV(G8,N15:N43)</f>
        <v>0</v>
      </c>
      <c r="H10" s="76"/>
      <c r="I10" s="74"/>
      <c r="J10" s="74"/>
      <c r="K10" s="74"/>
      <c r="L10" s="74"/>
      <c r="M10" s="74"/>
      <c r="N10" s="74"/>
      <c r="O10" s="74"/>
      <c r="P10" s="85"/>
      <c r="Q10" s="70"/>
    </row>
    <row r="11" spans="1:17" ht="12.75">
      <c r="A11" s="72"/>
      <c r="B11" s="86"/>
      <c r="C11" s="87"/>
      <c r="D11" s="80"/>
      <c r="E11" s="80"/>
      <c r="F11" s="80"/>
      <c r="G11" s="81"/>
      <c r="H11" s="73"/>
      <c r="I11" s="74"/>
      <c r="J11" s="74"/>
      <c r="K11" s="74"/>
      <c r="L11" s="74"/>
      <c r="M11" s="74"/>
      <c r="N11" s="74"/>
      <c r="O11" s="74"/>
      <c r="P11" s="85"/>
      <c r="Q11" s="70"/>
    </row>
    <row r="12" spans="1:17" ht="12.75">
      <c r="A12" s="72"/>
      <c r="B12" s="744" t="s">
        <v>39</v>
      </c>
      <c r="C12" s="744"/>
      <c r="D12" s="744"/>
      <c r="E12" s="744"/>
      <c r="F12" s="744"/>
      <c r="G12" s="110">
        <f>IF(ISERROR(G10/G4),"",G10/G4)</f>
      </c>
      <c r="H12" s="160"/>
      <c r="I12" s="161"/>
      <c r="J12" s="161"/>
      <c r="K12" s="161"/>
      <c r="L12" s="161"/>
      <c r="M12" s="161"/>
      <c r="N12" s="161"/>
      <c r="O12" s="161"/>
      <c r="P12" s="162"/>
      <c r="Q12" s="70"/>
    </row>
    <row r="13" spans="1:17" ht="12" customHeight="1">
      <c r="A13" s="72"/>
      <c r="B13" s="745"/>
      <c r="C13" s="745"/>
      <c r="D13" s="746"/>
      <c r="E13" s="746"/>
      <c r="F13" s="746"/>
      <c r="G13" s="746"/>
      <c r="H13" s="747"/>
      <c r="I13" s="747"/>
      <c r="J13" s="747"/>
      <c r="K13" s="747"/>
      <c r="L13" s="747"/>
      <c r="M13" s="747"/>
      <c r="N13" s="747"/>
      <c r="O13" s="747"/>
      <c r="P13" s="747"/>
      <c r="Q13" s="70"/>
    </row>
    <row r="14" spans="1:17" ht="16.5" customHeight="1">
      <c r="A14" s="72"/>
      <c r="B14" s="90"/>
      <c r="C14" s="96"/>
      <c r="D14" s="702" t="s">
        <v>40</v>
      </c>
      <c r="E14" s="703"/>
      <c r="F14" s="702" t="s">
        <v>98</v>
      </c>
      <c r="G14" s="703"/>
      <c r="H14" s="702" t="s">
        <v>99</v>
      </c>
      <c r="I14" s="703"/>
      <c r="J14" s="702" t="s">
        <v>100</v>
      </c>
      <c r="K14" s="703"/>
      <c r="L14" s="93" t="s">
        <v>41</v>
      </c>
      <c r="M14" s="92"/>
      <c r="N14" s="702" t="s">
        <v>42</v>
      </c>
      <c r="O14" s="703"/>
      <c r="P14" s="91"/>
      <c r="Q14" s="70"/>
    </row>
    <row r="15" spans="1:17" ht="12.75">
      <c r="A15" s="72"/>
      <c r="B15" s="95"/>
      <c r="C15" s="94">
        <v>1</v>
      </c>
      <c r="D15" s="719">
        <v>2012</v>
      </c>
      <c r="E15" s="719"/>
      <c r="F15" s="750">
        <f>ROUND('Zyski PLN'!F15:G15/P_Waluta,0)</f>
        <v>0</v>
      </c>
      <c r="G15" s="750"/>
      <c r="H15" s="750">
        <f>ROUND('Zyski PLN'!H15:I15/P_Waluta,0)</f>
        <v>0</v>
      </c>
      <c r="I15" s="750"/>
      <c r="J15" s="751">
        <f>F15-H15</f>
        <v>0</v>
      </c>
      <c r="K15" s="751"/>
      <c r="L15" s="748">
        <f>IF((ISERROR(J15/F15)),"",J15/F15)</f>
      </c>
      <c r="M15" s="748"/>
      <c r="N15" s="751">
        <f>IF((ISERROR(ROUND(F15*(L15-$G$8),0))),"",ROUND(F15*(L15-$G$8),0))</f>
      </c>
      <c r="O15" s="751"/>
      <c r="P15" s="97"/>
      <c r="Q15" s="105"/>
    </row>
    <row r="16" spans="1:17" ht="12.75">
      <c r="A16" s="72"/>
      <c r="B16" s="88"/>
      <c r="C16" s="89">
        <v>2</v>
      </c>
      <c r="D16" s="719">
        <v>2013</v>
      </c>
      <c r="E16" s="719"/>
      <c r="F16" s="750">
        <f>ROUND('Zyski PLN'!F16:G16/P_Waluta,0)</f>
        <v>0</v>
      </c>
      <c r="G16" s="750"/>
      <c r="H16" s="750">
        <f>ROUND('Zyski PLN'!H16:I16/P_Waluta,0)</f>
        <v>0</v>
      </c>
      <c r="I16" s="750"/>
      <c r="J16" s="751">
        <f aca="true" t="shared" si="0" ref="J16:J43">F16-H16</f>
        <v>0</v>
      </c>
      <c r="K16" s="751"/>
      <c r="L16" s="748">
        <f aca="true" t="shared" si="1" ref="L16:L43">IF((ISERROR(J16/F16)),"",J16/F16)</f>
      </c>
      <c r="M16" s="748"/>
      <c r="N16" s="751">
        <f aca="true" t="shared" si="2" ref="N16:N43">IF((ISERROR(ROUND(F16*(L16-$G$8),0))),"",ROUND(F16*(L16-$G$8),0))</f>
      </c>
      <c r="O16" s="751"/>
      <c r="P16" s="98"/>
      <c r="Q16" s="70"/>
    </row>
    <row r="17" spans="1:17" ht="12.75">
      <c r="A17" s="72"/>
      <c r="B17" s="88"/>
      <c r="C17" s="89">
        <v>3</v>
      </c>
      <c r="D17" s="719">
        <v>2014</v>
      </c>
      <c r="E17" s="719"/>
      <c r="F17" s="750">
        <f>ROUND('Zyski PLN'!F17:G17/P_Waluta,0)</f>
        <v>0</v>
      </c>
      <c r="G17" s="750"/>
      <c r="H17" s="750">
        <f>ROUND('Zyski PLN'!H17:I17/P_Waluta,0)</f>
        <v>0</v>
      </c>
      <c r="I17" s="750"/>
      <c r="J17" s="751">
        <f t="shared" si="0"/>
        <v>0</v>
      </c>
      <c r="K17" s="751"/>
      <c r="L17" s="748">
        <f t="shared" si="1"/>
      </c>
      <c r="M17" s="748"/>
      <c r="N17" s="751">
        <f t="shared" si="2"/>
      </c>
      <c r="O17" s="751"/>
      <c r="P17" s="98"/>
      <c r="Q17" s="70"/>
    </row>
    <row r="18" spans="1:17" ht="12.75">
      <c r="A18" s="72"/>
      <c r="B18" s="88"/>
      <c r="C18" s="89">
        <v>4</v>
      </c>
      <c r="D18" s="719">
        <v>2015</v>
      </c>
      <c r="E18" s="719"/>
      <c r="F18" s="750">
        <f>ROUND('Zyski PLN'!F18:G18/P_Waluta,0)</f>
        <v>0</v>
      </c>
      <c r="G18" s="750"/>
      <c r="H18" s="750">
        <f>ROUND('Zyski PLN'!H18:I18/P_Waluta,0)</f>
        <v>0</v>
      </c>
      <c r="I18" s="750"/>
      <c r="J18" s="751">
        <f t="shared" si="0"/>
        <v>0</v>
      </c>
      <c r="K18" s="751"/>
      <c r="L18" s="748">
        <f t="shared" si="1"/>
      </c>
      <c r="M18" s="748"/>
      <c r="N18" s="751">
        <f t="shared" si="2"/>
      </c>
      <c r="O18" s="751"/>
      <c r="P18" s="98"/>
      <c r="Q18" s="70"/>
    </row>
    <row r="19" spans="1:17" ht="12.75">
      <c r="A19" s="72"/>
      <c r="B19" s="88"/>
      <c r="C19" s="89">
        <v>5</v>
      </c>
      <c r="D19" s="719">
        <v>2016</v>
      </c>
      <c r="E19" s="719"/>
      <c r="F19" s="750">
        <f>ROUND('Zyski PLN'!F19:G19/P_Waluta,0)</f>
        <v>0</v>
      </c>
      <c r="G19" s="750"/>
      <c r="H19" s="750">
        <f>ROUND('Zyski PLN'!H19:I19/P_Waluta,0)</f>
        <v>0</v>
      </c>
      <c r="I19" s="750"/>
      <c r="J19" s="751">
        <f t="shared" si="0"/>
        <v>0</v>
      </c>
      <c r="K19" s="751"/>
      <c r="L19" s="748">
        <f t="shared" si="1"/>
      </c>
      <c r="M19" s="748"/>
      <c r="N19" s="751">
        <f t="shared" si="2"/>
      </c>
      <c r="O19" s="751"/>
      <c r="P19" s="98"/>
      <c r="Q19" s="70"/>
    </row>
    <row r="20" spans="1:17" ht="12.75">
      <c r="A20" s="72"/>
      <c r="B20" s="88"/>
      <c r="C20" s="89">
        <v>6</v>
      </c>
      <c r="D20" s="719">
        <v>2017</v>
      </c>
      <c r="E20" s="719"/>
      <c r="F20" s="750">
        <f>ROUND('Zyski PLN'!F20:G20/P_Waluta,0)</f>
        <v>0</v>
      </c>
      <c r="G20" s="750"/>
      <c r="H20" s="750">
        <f>ROUND('Zyski PLN'!H20:I20/P_Waluta,0)</f>
        <v>0</v>
      </c>
      <c r="I20" s="750"/>
      <c r="J20" s="751">
        <f t="shared" si="0"/>
        <v>0</v>
      </c>
      <c r="K20" s="751"/>
      <c r="L20" s="748">
        <f t="shared" si="1"/>
      </c>
      <c r="M20" s="748"/>
      <c r="N20" s="751">
        <f t="shared" si="2"/>
      </c>
      <c r="O20" s="751"/>
      <c r="P20" s="98"/>
      <c r="Q20" s="70"/>
    </row>
    <row r="21" spans="1:17" ht="12.75">
      <c r="A21" s="72"/>
      <c r="B21" s="88"/>
      <c r="C21" s="89">
        <v>7</v>
      </c>
      <c r="D21" s="719">
        <v>2018</v>
      </c>
      <c r="E21" s="719"/>
      <c r="F21" s="750">
        <f>ROUND('Zyski PLN'!F21:G21/P_Waluta,0)</f>
        <v>0</v>
      </c>
      <c r="G21" s="750"/>
      <c r="H21" s="750">
        <f>ROUND('Zyski PLN'!H21:I21/P_Waluta,0)</f>
        <v>0</v>
      </c>
      <c r="I21" s="750"/>
      <c r="J21" s="751">
        <f t="shared" si="0"/>
        <v>0</v>
      </c>
      <c r="K21" s="751"/>
      <c r="L21" s="748">
        <f t="shared" si="1"/>
      </c>
      <c r="M21" s="748"/>
      <c r="N21" s="751">
        <f t="shared" si="2"/>
      </c>
      <c r="O21" s="751"/>
      <c r="P21" s="98"/>
      <c r="Q21" s="70"/>
    </row>
    <row r="22" spans="1:17" ht="12.75">
      <c r="A22" s="72"/>
      <c r="B22" s="88"/>
      <c r="C22" s="89">
        <v>8</v>
      </c>
      <c r="D22" s="719">
        <v>2019</v>
      </c>
      <c r="E22" s="719"/>
      <c r="F22" s="750">
        <f>ROUND('Zyski PLN'!F22:G22/P_Waluta,0)</f>
        <v>0</v>
      </c>
      <c r="G22" s="750"/>
      <c r="H22" s="750">
        <f>ROUND('Zyski PLN'!H22:I22/P_Waluta,0)</f>
        <v>0</v>
      </c>
      <c r="I22" s="750"/>
      <c r="J22" s="751">
        <f t="shared" si="0"/>
        <v>0</v>
      </c>
      <c r="K22" s="751"/>
      <c r="L22" s="748">
        <f t="shared" si="1"/>
      </c>
      <c r="M22" s="748"/>
      <c r="N22" s="751">
        <f t="shared" si="2"/>
      </c>
      <c r="O22" s="751"/>
      <c r="P22" s="98"/>
      <c r="Q22" s="70"/>
    </row>
    <row r="23" spans="1:17" ht="12.75">
      <c r="A23" s="72"/>
      <c r="B23" s="88"/>
      <c r="C23" s="89">
        <v>9</v>
      </c>
      <c r="D23" s="719">
        <v>2020</v>
      </c>
      <c r="E23" s="719"/>
      <c r="F23" s="750">
        <f>ROUND('Zyski PLN'!F23:G23/P_Waluta,0)</f>
        <v>0</v>
      </c>
      <c r="G23" s="750"/>
      <c r="H23" s="750">
        <f>ROUND('Zyski PLN'!H23:I23/P_Waluta,0)</f>
        <v>0</v>
      </c>
      <c r="I23" s="750"/>
      <c r="J23" s="751">
        <f t="shared" si="0"/>
        <v>0</v>
      </c>
      <c r="K23" s="751"/>
      <c r="L23" s="748">
        <f t="shared" si="1"/>
      </c>
      <c r="M23" s="748"/>
      <c r="N23" s="751">
        <f t="shared" si="2"/>
      </c>
      <c r="O23" s="751"/>
      <c r="P23" s="98"/>
      <c r="Q23" s="70"/>
    </row>
    <row r="24" spans="1:17" ht="12.75">
      <c r="A24" s="72"/>
      <c r="B24" s="88"/>
      <c r="C24" s="89">
        <v>10</v>
      </c>
      <c r="D24" s="719">
        <v>2021</v>
      </c>
      <c r="E24" s="719"/>
      <c r="F24" s="750">
        <f>ROUND('Zyski PLN'!F24:G24/P_Waluta,0)</f>
        <v>0</v>
      </c>
      <c r="G24" s="750"/>
      <c r="H24" s="750">
        <f>ROUND('Zyski PLN'!H24:I24/P_Waluta,0)</f>
        <v>0</v>
      </c>
      <c r="I24" s="750"/>
      <c r="J24" s="751">
        <f t="shared" si="0"/>
        <v>0</v>
      </c>
      <c r="K24" s="751"/>
      <c r="L24" s="748">
        <f t="shared" si="1"/>
      </c>
      <c r="M24" s="748"/>
      <c r="N24" s="751">
        <f t="shared" si="2"/>
      </c>
      <c r="O24" s="751"/>
      <c r="P24" s="98"/>
      <c r="Q24" s="70"/>
    </row>
    <row r="25" spans="1:17" ht="12.75">
      <c r="A25" s="72"/>
      <c r="B25" s="88"/>
      <c r="C25" s="89">
        <v>11</v>
      </c>
      <c r="D25" s="719">
        <v>2022</v>
      </c>
      <c r="E25" s="719"/>
      <c r="F25" s="750">
        <f>ROUND('Zyski PLN'!F25:G25/P_Waluta,0)</f>
        <v>0</v>
      </c>
      <c r="G25" s="750"/>
      <c r="H25" s="750">
        <f>ROUND('Zyski PLN'!H25:I25/P_Waluta,0)</f>
        <v>0</v>
      </c>
      <c r="I25" s="750"/>
      <c r="J25" s="751">
        <f t="shared" si="0"/>
        <v>0</v>
      </c>
      <c r="K25" s="751"/>
      <c r="L25" s="748">
        <f t="shared" si="1"/>
      </c>
      <c r="M25" s="748"/>
      <c r="N25" s="751">
        <f t="shared" si="2"/>
      </c>
      <c r="O25" s="751"/>
      <c r="P25" s="98"/>
      <c r="Q25" s="70"/>
    </row>
    <row r="26" spans="1:17" ht="12.75">
      <c r="A26" s="72"/>
      <c r="B26" s="88"/>
      <c r="C26" s="89">
        <v>12</v>
      </c>
      <c r="D26" s="719">
        <v>2023</v>
      </c>
      <c r="E26" s="719"/>
      <c r="F26" s="750">
        <f>ROUND('Zyski PLN'!F26:G26/P_Waluta,0)</f>
        <v>0</v>
      </c>
      <c r="G26" s="750"/>
      <c r="H26" s="750">
        <f>ROUND('Zyski PLN'!H26:I26/P_Waluta,0)</f>
        <v>0</v>
      </c>
      <c r="I26" s="750"/>
      <c r="J26" s="751">
        <f t="shared" si="0"/>
        <v>0</v>
      </c>
      <c r="K26" s="751"/>
      <c r="L26" s="748">
        <f t="shared" si="1"/>
      </c>
      <c r="M26" s="748"/>
      <c r="N26" s="751">
        <f t="shared" si="2"/>
      </c>
      <c r="O26" s="751"/>
      <c r="P26" s="98"/>
      <c r="Q26" s="70"/>
    </row>
    <row r="27" spans="1:17" ht="12.75">
      <c r="A27" s="72"/>
      <c r="B27" s="88"/>
      <c r="C27" s="89">
        <v>13</v>
      </c>
      <c r="D27" s="719">
        <v>2024</v>
      </c>
      <c r="E27" s="719"/>
      <c r="F27" s="750">
        <f>ROUND('Zyski PLN'!F27:G27/P_Waluta,0)</f>
        <v>0</v>
      </c>
      <c r="G27" s="750"/>
      <c r="H27" s="750">
        <f>ROUND('Zyski PLN'!H27:I27/P_Waluta,0)</f>
        <v>0</v>
      </c>
      <c r="I27" s="750"/>
      <c r="J27" s="751">
        <f t="shared" si="0"/>
        <v>0</v>
      </c>
      <c r="K27" s="751"/>
      <c r="L27" s="748">
        <f t="shared" si="1"/>
      </c>
      <c r="M27" s="748"/>
      <c r="N27" s="751">
        <f t="shared" si="2"/>
      </c>
      <c r="O27" s="751"/>
      <c r="P27" s="98"/>
      <c r="Q27" s="70"/>
    </row>
    <row r="28" spans="1:17" ht="12.75">
      <c r="A28" s="72"/>
      <c r="B28" s="88"/>
      <c r="C28" s="89">
        <v>14</v>
      </c>
      <c r="D28" s="719">
        <v>2025</v>
      </c>
      <c r="E28" s="719"/>
      <c r="F28" s="750">
        <f>ROUND('Zyski PLN'!F28:G28/P_Waluta,0)</f>
        <v>0</v>
      </c>
      <c r="G28" s="750"/>
      <c r="H28" s="750">
        <f>ROUND('Zyski PLN'!H28:I28/P_Waluta,0)</f>
        <v>0</v>
      </c>
      <c r="I28" s="750"/>
      <c r="J28" s="751">
        <f t="shared" si="0"/>
        <v>0</v>
      </c>
      <c r="K28" s="751"/>
      <c r="L28" s="748">
        <f t="shared" si="1"/>
      </c>
      <c r="M28" s="748"/>
      <c r="N28" s="751">
        <f t="shared" si="2"/>
      </c>
      <c r="O28" s="751"/>
      <c r="P28" s="98"/>
      <c r="Q28" s="70"/>
    </row>
    <row r="29" spans="1:17" ht="12.75">
      <c r="A29" s="72"/>
      <c r="B29" s="88"/>
      <c r="C29" s="89">
        <v>15</v>
      </c>
      <c r="D29" s="719">
        <v>2026</v>
      </c>
      <c r="E29" s="719"/>
      <c r="F29" s="750">
        <f>ROUND('Zyski PLN'!F29:G29/P_Waluta,0)</f>
        <v>0</v>
      </c>
      <c r="G29" s="750"/>
      <c r="H29" s="750">
        <f>ROUND('Zyski PLN'!H29:I29/P_Waluta,0)</f>
        <v>0</v>
      </c>
      <c r="I29" s="750"/>
      <c r="J29" s="751">
        <f t="shared" si="0"/>
        <v>0</v>
      </c>
      <c r="K29" s="751"/>
      <c r="L29" s="748">
        <f t="shared" si="1"/>
      </c>
      <c r="M29" s="748"/>
      <c r="N29" s="751">
        <f t="shared" si="2"/>
      </c>
      <c r="O29" s="751"/>
      <c r="P29" s="98"/>
      <c r="Q29" s="70"/>
    </row>
    <row r="30" spans="1:17" ht="12.75">
      <c r="A30" s="72"/>
      <c r="B30" s="88"/>
      <c r="C30" s="89">
        <v>16</v>
      </c>
      <c r="D30" s="719">
        <v>2027</v>
      </c>
      <c r="E30" s="719"/>
      <c r="F30" s="750">
        <f>ROUND('Zyski PLN'!F30:G30/P_Waluta,0)</f>
        <v>0</v>
      </c>
      <c r="G30" s="750"/>
      <c r="H30" s="750">
        <f>ROUND('Zyski PLN'!H30:I30/P_Waluta,0)</f>
        <v>0</v>
      </c>
      <c r="I30" s="750"/>
      <c r="J30" s="751">
        <f t="shared" si="0"/>
        <v>0</v>
      </c>
      <c r="K30" s="751"/>
      <c r="L30" s="748">
        <f t="shared" si="1"/>
      </c>
      <c r="M30" s="748"/>
      <c r="N30" s="751">
        <f t="shared" si="2"/>
      </c>
      <c r="O30" s="751"/>
      <c r="P30" s="98"/>
      <c r="Q30" s="70"/>
    </row>
    <row r="31" spans="1:17" ht="12.75">
      <c r="A31" s="72"/>
      <c r="B31" s="88"/>
      <c r="C31" s="89">
        <v>17</v>
      </c>
      <c r="D31" s="719">
        <v>2028</v>
      </c>
      <c r="E31" s="719"/>
      <c r="F31" s="750">
        <f>ROUND('Zyski PLN'!F31:G31/P_Waluta,0)</f>
        <v>0</v>
      </c>
      <c r="G31" s="750"/>
      <c r="H31" s="750">
        <f>ROUND('Zyski PLN'!H31:I31/P_Waluta,0)</f>
        <v>0</v>
      </c>
      <c r="I31" s="750"/>
      <c r="J31" s="751">
        <f t="shared" si="0"/>
        <v>0</v>
      </c>
      <c r="K31" s="751"/>
      <c r="L31" s="748">
        <f t="shared" si="1"/>
      </c>
      <c r="M31" s="748"/>
      <c r="N31" s="751">
        <f t="shared" si="2"/>
      </c>
      <c r="O31" s="751"/>
      <c r="P31" s="98"/>
      <c r="Q31" s="70"/>
    </row>
    <row r="32" spans="1:17" ht="12.75">
      <c r="A32" s="72"/>
      <c r="B32" s="88"/>
      <c r="C32" s="89">
        <v>18</v>
      </c>
      <c r="D32" s="719">
        <v>2029</v>
      </c>
      <c r="E32" s="719"/>
      <c r="F32" s="750">
        <f>ROUND('Zyski PLN'!F32:G32/P_Waluta,0)</f>
        <v>0</v>
      </c>
      <c r="G32" s="750"/>
      <c r="H32" s="750">
        <f>ROUND('Zyski PLN'!H32:I32/P_Waluta,0)</f>
        <v>0</v>
      </c>
      <c r="I32" s="750"/>
      <c r="J32" s="751">
        <f t="shared" si="0"/>
        <v>0</v>
      </c>
      <c r="K32" s="751"/>
      <c r="L32" s="748">
        <f t="shared" si="1"/>
      </c>
      <c r="M32" s="748"/>
      <c r="N32" s="751">
        <f t="shared" si="2"/>
      </c>
      <c r="O32" s="751"/>
      <c r="P32" s="98"/>
      <c r="Q32" s="70"/>
    </row>
    <row r="33" spans="1:17" ht="12.75">
      <c r="A33" s="72"/>
      <c r="B33" s="88"/>
      <c r="C33" s="89">
        <v>19</v>
      </c>
      <c r="D33" s="719">
        <v>2030</v>
      </c>
      <c r="E33" s="719"/>
      <c r="F33" s="750">
        <f>ROUND('Zyski PLN'!F33:G33/P_Waluta,0)</f>
        <v>0</v>
      </c>
      <c r="G33" s="750"/>
      <c r="H33" s="750">
        <f>ROUND('Zyski PLN'!H33:I33/P_Waluta,0)</f>
        <v>0</v>
      </c>
      <c r="I33" s="750"/>
      <c r="J33" s="751">
        <f t="shared" si="0"/>
        <v>0</v>
      </c>
      <c r="K33" s="751"/>
      <c r="L33" s="748">
        <f t="shared" si="1"/>
      </c>
      <c r="M33" s="748"/>
      <c r="N33" s="751">
        <f t="shared" si="2"/>
      </c>
      <c r="O33" s="751"/>
      <c r="P33" s="98"/>
      <c r="Q33" s="70"/>
    </row>
    <row r="34" spans="1:17" ht="12.75">
      <c r="A34" s="72"/>
      <c r="B34" s="88"/>
      <c r="C34" s="89">
        <v>20</v>
      </c>
      <c r="D34" s="719">
        <v>2031</v>
      </c>
      <c r="E34" s="719"/>
      <c r="F34" s="750">
        <f>ROUND('Zyski PLN'!F34:G34/P_Waluta,0)</f>
        <v>0</v>
      </c>
      <c r="G34" s="750"/>
      <c r="H34" s="750">
        <f>ROUND('Zyski PLN'!H34:I34/P_Waluta,0)</f>
        <v>0</v>
      </c>
      <c r="I34" s="750"/>
      <c r="J34" s="751">
        <f t="shared" si="0"/>
        <v>0</v>
      </c>
      <c r="K34" s="751"/>
      <c r="L34" s="748">
        <f t="shared" si="1"/>
      </c>
      <c r="M34" s="748"/>
      <c r="N34" s="751">
        <f t="shared" si="2"/>
      </c>
      <c r="O34" s="751"/>
      <c r="P34" s="98"/>
      <c r="Q34" s="70"/>
    </row>
    <row r="35" spans="1:17" ht="12.75">
      <c r="A35" s="72"/>
      <c r="B35" s="88"/>
      <c r="C35" s="89">
        <v>21</v>
      </c>
      <c r="D35" s="719">
        <v>2032</v>
      </c>
      <c r="E35" s="719"/>
      <c r="F35" s="750">
        <f>ROUND('Zyski PLN'!F35:G35/P_Waluta,0)</f>
        <v>0</v>
      </c>
      <c r="G35" s="750"/>
      <c r="H35" s="750">
        <f>ROUND('Zyski PLN'!H35:I35/P_Waluta,0)</f>
        <v>0</v>
      </c>
      <c r="I35" s="750"/>
      <c r="J35" s="751">
        <f t="shared" si="0"/>
        <v>0</v>
      </c>
      <c r="K35" s="751"/>
      <c r="L35" s="748">
        <f t="shared" si="1"/>
      </c>
      <c r="M35" s="748"/>
      <c r="N35" s="751">
        <f t="shared" si="2"/>
      </c>
      <c r="O35" s="751"/>
      <c r="P35" s="98"/>
      <c r="Q35" s="70"/>
    </row>
    <row r="36" spans="1:17" ht="12.75">
      <c r="A36" s="72"/>
      <c r="B36" s="88"/>
      <c r="C36" s="89">
        <v>22</v>
      </c>
      <c r="D36" s="719">
        <v>2033</v>
      </c>
      <c r="E36" s="719"/>
      <c r="F36" s="750">
        <f>ROUND('Zyski PLN'!F36:G36/P_Waluta,0)</f>
        <v>0</v>
      </c>
      <c r="G36" s="750"/>
      <c r="H36" s="750">
        <f>ROUND('Zyski PLN'!H36:I36/P_Waluta,0)</f>
        <v>0</v>
      </c>
      <c r="I36" s="750"/>
      <c r="J36" s="751">
        <f t="shared" si="0"/>
        <v>0</v>
      </c>
      <c r="K36" s="751"/>
      <c r="L36" s="748">
        <f t="shared" si="1"/>
      </c>
      <c r="M36" s="748"/>
      <c r="N36" s="751">
        <f t="shared" si="2"/>
      </c>
      <c r="O36" s="751"/>
      <c r="P36" s="98"/>
      <c r="Q36" s="70"/>
    </row>
    <row r="37" spans="1:17" ht="12.75">
      <c r="A37" s="72"/>
      <c r="B37" s="88"/>
      <c r="C37" s="89">
        <v>23</v>
      </c>
      <c r="D37" s="719">
        <v>2034</v>
      </c>
      <c r="E37" s="719"/>
      <c r="F37" s="750">
        <f>ROUND('Zyski PLN'!F37:G37/P_Waluta,0)</f>
        <v>0</v>
      </c>
      <c r="G37" s="750"/>
      <c r="H37" s="750">
        <f>ROUND('Zyski PLN'!H37:I37/P_Waluta,0)</f>
        <v>0</v>
      </c>
      <c r="I37" s="750"/>
      <c r="J37" s="751">
        <f t="shared" si="0"/>
        <v>0</v>
      </c>
      <c r="K37" s="751"/>
      <c r="L37" s="748">
        <f t="shared" si="1"/>
      </c>
      <c r="M37" s="748"/>
      <c r="N37" s="751">
        <f t="shared" si="2"/>
      </c>
      <c r="O37" s="751"/>
      <c r="P37" s="98"/>
      <c r="Q37" s="70"/>
    </row>
    <row r="38" spans="1:17" ht="12.75">
      <c r="A38" s="72"/>
      <c r="B38" s="88"/>
      <c r="C38" s="89">
        <v>24</v>
      </c>
      <c r="D38" s="719">
        <v>2035</v>
      </c>
      <c r="E38" s="719"/>
      <c r="F38" s="750">
        <f>ROUND('Zyski PLN'!F38:G38/P_Waluta,0)</f>
        <v>0</v>
      </c>
      <c r="G38" s="750"/>
      <c r="H38" s="750">
        <f>ROUND('Zyski PLN'!H38:I38/P_Waluta,0)</f>
        <v>0</v>
      </c>
      <c r="I38" s="750"/>
      <c r="J38" s="751">
        <f t="shared" si="0"/>
        <v>0</v>
      </c>
      <c r="K38" s="751"/>
      <c r="L38" s="748">
        <f t="shared" si="1"/>
      </c>
      <c r="M38" s="748"/>
      <c r="N38" s="751">
        <f t="shared" si="2"/>
      </c>
      <c r="O38" s="751"/>
      <c r="P38" s="98"/>
      <c r="Q38" s="70"/>
    </row>
    <row r="39" spans="1:17" ht="12.75">
      <c r="A39" s="72"/>
      <c r="B39" s="88"/>
      <c r="C39" s="89">
        <v>25</v>
      </c>
      <c r="D39" s="719">
        <v>2036</v>
      </c>
      <c r="E39" s="719"/>
      <c r="F39" s="750">
        <f>ROUND('Zyski PLN'!F39:G39/P_Waluta,0)</f>
        <v>0</v>
      </c>
      <c r="G39" s="750"/>
      <c r="H39" s="750">
        <f>ROUND('Zyski PLN'!H39:I39/P_Waluta,0)</f>
        <v>0</v>
      </c>
      <c r="I39" s="750"/>
      <c r="J39" s="751">
        <f t="shared" si="0"/>
        <v>0</v>
      </c>
      <c r="K39" s="751"/>
      <c r="L39" s="748">
        <f t="shared" si="1"/>
      </c>
      <c r="M39" s="748"/>
      <c r="N39" s="751">
        <f t="shared" si="2"/>
      </c>
      <c r="O39" s="751"/>
      <c r="P39" s="98"/>
      <c r="Q39" s="70"/>
    </row>
    <row r="40" spans="1:17" ht="12.75">
      <c r="A40" s="72"/>
      <c r="B40" s="88"/>
      <c r="C40" s="89">
        <v>26</v>
      </c>
      <c r="D40" s="719">
        <v>2037</v>
      </c>
      <c r="E40" s="719"/>
      <c r="F40" s="750">
        <f>ROUND('Zyski PLN'!F40:G40/P_Waluta,0)</f>
        <v>0</v>
      </c>
      <c r="G40" s="750"/>
      <c r="H40" s="750">
        <f>ROUND('Zyski PLN'!H40:I40/P_Waluta,0)</f>
        <v>0</v>
      </c>
      <c r="I40" s="750"/>
      <c r="J40" s="751">
        <f t="shared" si="0"/>
        <v>0</v>
      </c>
      <c r="K40" s="751"/>
      <c r="L40" s="748">
        <f t="shared" si="1"/>
      </c>
      <c r="M40" s="748"/>
      <c r="N40" s="751">
        <f t="shared" si="2"/>
      </c>
      <c r="O40" s="751"/>
      <c r="P40" s="98"/>
      <c r="Q40" s="70"/>
    </row>
    <row r="41" spans="1:17" ht="12.75">
      <c r="A41" s="72"/>
      <c r="B41" s="88"/>
      <c r="C41" s="89">
        <v>27</v>
      </c>
      <c r="D41" s="719">
        <v>2038</v>
      </c>
      <c r="E41" s="719"/>
      <c r="F41" s="750">
        <f>ROUND('Zyski PLN'!F41:G41/P_Waluta,0)</f>
        <v>0</v>
      </c>
      <c r="G41" s="750"/>
      <c r="H41" s="750">
        <f>ROUND('Zyski PLN'!H41:I41/P_Waluta,0)</f>
        <v>0</v>
      </c>
      <c r="I41" s="750"/>
      <c r="J41" s="751">
        <f t="shared" si="0"/>
        <v>0</v>
      </c>
      <c r="K41" s="751"/>
      <c r="L41" s="748">
        <f t="shared" si="1"/>
      </c>
      <c r="M41" s="748"/>
      <c r="N41" s="751">
        <f t="shared" si="2"/>
      </c>
      <c r="O41" s="751"/>
      <c r="P41" s="98"/>
      <c r="Q41" s="70"/>
    </row>
    <row r="42" spans="1:17" ht="12.75">
      <c r="A42" s="72"/>
      <c r="B42" s="88"/>
      <c r="C42" s="89">
        <v>28</v>
      </c>
      <c r="D42" s="719">
        <v>2039</v>
      </c>
      <c r="E42" s="719"/>
      <c r="F42" s="750">
        <f>ROUND('Zyski PLN'!F42:G42/P_Waluta,0)</f>
        <v>0</v>
      </c>
      <c r="G42" s="750"/>
      <c r="H42" s="750">
        <f>ROUND('Zyski PLN'!H42:I42/P_Waluta,0)</f>
        <v>0</v>
      </c>
      <c r="I42" s="750"/>
      <c r="J42" s="751">
        <f t="shared" si="0"/>
        <v>0</v>
      </c>
      <c r="K42" s="751"/>
      <c r="L42" s="748">
        <f t="shared" si="1"/>
      </c>
      <c r="M42" s="748"/>
      <c r="N42" s="751">
        <f t="shared" si="2"/>
      </c>
      <c r="O42" s="751"/>
      <c r="P42" s="98"/>
      <c r="Q42" s="70"/>
    </row>
    <row r="43" spans="1:17" ht="12.75">
      <c r="A43" s="72"/>
      <c r="B43" s="99"/>
      <c r="C43" s="100">
        <v>29</v>
      </c>
      <c r="D43" s="719">
        <v>2040</v>
      </c>
      <c r="E43" s="719"/>
      <c r="F43" s="750">
        <f>ROUND('Zyski PLN'!F43:G43/P_Waluta,0)</f>
        <v>0</v>
      </c>
      <c r="G43" s="750"/>
      <c r="H43" s="750">
        <f>ROUND('Zyski PLN'!H43:I43/P_Waluta,0)</f>
        <v>0</v>
      </c>
      <c r="I43" s="750"/>
      <c r="J43" s="751">
        <f t="shared" si="0"/>
        <v>0</v>
      </c>
      <c r="K43" s="751"/>
      <c r="L43" s="748">
        <f t="shared" si="1"/>
      </c>
      <c r="M43" s="748"/>
      <c r="N43" s="751">
        <f t="shared" si="2"/>
      </c>
      <c r="O43" s="751"/>
      <c r="P43" s="98"/>
      <c r="Q43" s="70"/>
    </row>
    <row r="44" spans="1:17" ht="3.75" customHeight="1">
      <c r="A44" s="72"/>
      <c r="B44" s="103"/>
      <c r="C44" s="102"/>
      <c r="D44" s="101"/>
      <c r="E44" s="101"/>
      <c r="F44" s="101"/>
      <c r="G44" s="101"/>
      <c r="H44" s="101"/>
      <c r="I44" s="101"/>
      <c r="J44" s="101"/>
      <c r="K44" s="101"/>
      <c r="L44" s="101"/>
      <c r="M44" s="101"/>
      <c r="N44" s="101"/>
      <c r="O44" s="101"/>
      <c r="P44" s="104"/>
      <c r="Q44" s="70"/>
    </row>
    <row r="45" spans="1:17" ht="32.25" customHeight="1">
      <c r="A45" s="72"/>
      <c r="B45" s="728" t="s">
        <v>48</v>
      </c>
      <c r="C45" s="729"/>
      <c r="D45" s="729"/>
      <c r="E45" s="729"/>
      <c r="F45" s="729"/>
      <c r="G45" s="729"/>
      <c r="H45" s="729"/>
      <c r="I45" s="729"/>
      <c r="J45" s="729"/>
      <c r="K45" s="729"/>
      <c r="L45" s="729"/>
      <c r="M45" s="729"/>
      <c r="N45" s="729"/>
      <c r="O45" s="729"/>
      <c r="P45" s="730"/>
      <c r="Q45" s="70"/>
    </row>
    <row r="46" spans="1:17" ht="12.75">
      <c r="A46" s="72"/>
      <c r="B46" s="731"/>
      <c r="C46" s="732"/>
      <c r="D46" s="732"/>
      <c r="E46" s="732"/>
      <c r="F46" s="732"/>
      <c r="G46" s="732"/>
      <c r="H46" s="732"/>
      <c r="I46" s="732"/>
      <c r="J46" s="732"/>
      <c r="K46" s="732"/>
      <c r="L46" s="732"/>
      <c r="M46" s="732"/>
      <c r="N46" s="732"/>
      <c r="O46" s="732"/>
      <c r="P46" s="733"/>
      <c r="Q46" s="70"/>
    </row>
    <row r="47" spans="1:17" ht="12.75">
      <c r="A47" s="72"/>
      <c r="B47" s="734" t="s">
        <v>49</v>
      </c>
      <c r="C47" s="735"/>
      <c r="D47" s="735"/>
      <c r="E47" s="735"/>
      <c r="F47" s="735"/>
      <c r="G47" s="735"/>
      <c r="H47" s="735"/>
      <c r="I47" s="736"/>
      <c r="J47" s="752">
        <f>ROUND('Zyski PLN'!J47:O47/P_Waluta,0)</f>
        <v>0</v>
      </c>
      <c r="K47" s="753"/>
      <c r="L47" s="753"/>
      <c r="M47" s="753"/>
      <c r="N47" s="753"/>
      <c r="O47" s="754"/>
      <c r="P47" s="115"/>
      <c r="Q47" s="70"/>
    </row>
    <row r="48" spans="1:17" ht="12.75">
      <c r="A48" s="72"/>
      <c r="B48" s="727"/>
      <c r="C48" s="722"/>
      <c r="D48" s="722"/>
      <c r="E48" s="722"/>
      <c r="F48" s="722"/>
      <c r="G48" s="722"/>
      <c r="H48" s="722"/>
      <c r="I48" s="722"/>
      <c r="J48" s="117"/>
      <c r="K48" s="117"/>
      <c r="L48" s="117"/>
      <c r="M48" s="117"/>
      <c r="N48" s="117"/>
      <c r="O48" s="117"/>
      <c r="P48" s="85"/>
      <c r="Q48" s="70"/>
    </row>
    <row r="49" spans="1:17" ht="12.75">
      <c r="A49" s="72"/>
      <c r="B49" s="721" t="s">
        <v>50</v>
      </c>
      <c r="C49" s="722"/>
      <c r="D49" s="722"/>
      <c r="E49" s="722"/>
      <c r="F49" s="722"/>
      <c r="G49" s="722"/>
      <c r="H49" s="722"/>
      <c r="I49" s="723"/>
      <c r="J49" s="724">
        <f>IF(ISNUMBER(G12),IF(G12&gt;5%,L_Tak,L_Nie),"")</f>
      </c>
      <c r="K49" s="725"/>
      <c r="L49" s="725"/>
      <c r="M49" s="725"/>
      <c r="N49" s="725"/>
      <c r="O49" s="726"/>
      <c r="P49" s="116"/>
      <c r="Q49" s="70"/>
    </row>
    <row r="50" spans="1:17" ht="12.75">
      <c r="A50" s="72"/>
      <c r="B50" s="727"/>
      <c r="C50" s="722"/>
      <c r="D50" s="722"/>
      <c r="E50" s="722"/>
      <c r="F50" s="722"/>
      <c r="G50" s="722"/>
      <c r="H50" s="722"/>
      <c r="I50" s="722"/>
      <c r="J50" s="117"/>
      <c r="K50" s="117"/>
      <c r="L50" s="117"/>
      <c r="M50" s="117"/>
      <c r="N50" s="117"/>
      <c r="O50" s="117"/>
      <c r="P50" s="85"/>
      <c r="Q50" s="70"/>
    </row>
    <row r="51" spans="1:17" ht="12.75">
      <c r="A51" s="72"/>
      <c r="B51" s="721" t="s">
        <v>51</v>
      </c>
      <c r="C51" s="722"/>
      <c r="D51" s="722"/>
      <c r="E51" s="722"/>
      <c r="F51" s="722"/>
      <c r="G51" s="722"/>
      <c r="H51" s="722"/>
      <c r="I51" s="723"/>
      <c r="J51" s="724" t="str">
        <f>IF(J49=L_Tak,IF(ROUND(J47-(G10*G5),0)&gt;0,ROUND(J47-(G10*G5),0),0),L_NieDotyczy)</f>
        <v>Nie dotyczy</v>
      </c>
      <c r="K51" s="725"/>
      <c r="L51" s="725"/>
      <c r="M51" s="725"/>
      <c r="N51" s="725"/>
      <c r="O51" s="726"/>
      <c r="P51" s="116"/>
      <c r="Q51" s="70"/>
    </row>
    <row r="52" spans="1:17" ht="12.75">
      <c r="A52" s="72"/>
      <c r="B52" s="727"/>
      <c r="C52" s="722"/>
      <c r="D52" s="722"/>
      <c r="E52" s="722"/>
      <c r="F52" s="722"/>
      <c r="G52" s="722"/>
      <c r="H52" s="722"/>
      <c r="I52" s="722"/>
      <c r="J52" s="117"/>
      <c r="K52" s="117"/>
      <c r="L52" s="117"/>
      <c r="M52" s="117"/>
      <c r="N52" s="117"/>
      <c r="O52" s="117"/>
      <c r="P52" s="85"/>
      <c r="Q52" s="70"/>
    </row>
    <row r="53" spans="1:17" ht="12.75">
      <c r="A53" s="72"/>
      <c r="B53" s="721" t="s">
        <v>52</v>
      </c>
      <c r="C53" s="722"/>
      <c r="D53" s="722"/>
      <c r="E53" s="722"/>
      <c r="F53" s="722"/>
      <c r="G53" s="722"/>
      <c r="H53" s="722"/>
      <c r="I53" s="723"/>
      <c r="J53" s="724" t="str">
        <f>IF(J49=L_Tak,IF(ISERROR(ROUND(J51/G4,0)),"",ROUND(J51/G4,0)),L_NieDotyczy)</f>
        <v>Nie dotyczy</v>
      </c>
      <c r="K53" s="725"/>
      <c r="L53" s="725"/>
      <c r="M53" s="725"/>
      <c r="N53" s="725"/>
      <c r="O53" s="726"/>
      <c r="P53" s="116"/>
      <c r="Q53" s="70"/>
    </row>
    <row r="54" spans="1:17" ht="12.75">
      <c r="A54" s="72"/>
      <c r="B54" s="740"/>
      <c r="C54" s="741"/>
      <c r="D54" s="741"/>
      <c r="E54" s="741"/>
      <c r="F54" s="741"/>
      <c r="G54" s="741"/>
      <c r="H54" s="741"/>
      <c r="I54" s="741"/>
      <c r="J54" s="742"/>
      <c r="K54" s="742"/>
      <c r="L54" s="742"/>
      <c r="M54" s="742"/>
      <c r="N54" s="742"/>
      <c r="O54" s="742"/>
      <c r="P54" s="743"/>
      <c r="Q54" s="70"/>
    </row>
    <row r="55" spans="2:16" ht="12.75">
      <c r="B55" s="71"/>
      <c r="C55" s="71"/>
      <c r="D55" s="71"/>
      <c r="E55" s="71"/>
      <c r="F55" s="71"/>
      <c r="G55" s="71"/>
      <c r="H55" s="71"/>
      <c r="I55" s="71"/>
      <c r="J55" s="71"/>
      <c r="K55" s="71"/>
      <c r="L55" s="71"/>
      <c r="M55" s="71"/>
      <c r="N55" s="71"/>
      <c r="O55" s="71"/>
      <c r="P55" s="71"/>
    </row>
  </sheetData>
  <sheetProtection password="DFEA" sheet="1" objects="1" scenarios="1" selectLockedCells="1"/>
  <mergeCells count="203">
    <mergeCell ref="B53:I53"/>
    <mergeCell ref="B54:P54"/>
    <mergeCell ref="J47:O47"/>
    <mergeCell ref="J49:O49"/>
    <mergeCell ref="J51:O51"/>
    <mergeCell ref="J53:O53"/>
    <mergeCell ref="B47:I47"/>
    <mergeCell ref="B48:I48"/>
    <mergeCell ref="B49:I49"/>
    <mergeCell ref="B50:I50"/>
    <mergeCell ref="H43:I43"/>
    <mergeCell ref="J43:K43"/>
    <mergeCell ref="L43:M43"/>
    <mergeCell ref="N43:O43"/>
    <mergeCell ref="L42:M42"/>
    <mergeCell ref="N42:O42"/>
    <mergeCell ref="H37:I37"/>
    <mergeCell ref="J37:K37"/>
    <mergeCell ref="H41:I41"/>
    <mergeCell ref="J41:K41"/>
    <mergeCell ref="L37:M37"/>
    <mergeCell ref="N37:O37"/>
    <mergeCell ref="L41:M41"/>
    <mergeCell ref="N41:O41"/>
    <mergeCell ref="L39:M39"/>
    <mergeCell ref="N39:O39"/>
    <mergeCell ref="B51:I51"/>
    <mergeCell ref="B52:I52"/>
    <mergeCell ref="H42:I42"/>
    <mergeCell ref="J42:K42"/>
    <mergeCell ref="D42:E42"/>
    <mergeCell ref="F42:G42"/>
    <mergeCell ref="B45:P45"/>
    <mergeCell ref="B46:P46"/>
    <mergeCell ref="D43:E43"/>
    <mergeCell ref="F43:G43"/>
    <mergeCell ref="L40:M40"/>
    <mergeCell ref="N40:O40"/>
    <mergeCell ref="H39:I39"/>
    <mergeCell ref="J39:K39"/>
    <mergeCell ref="D41:E41"/>
    <mergeCell ref="F41:G41"/>
    <mergeCell ref="H40:I40"/>
    <mergeCell ref="J40:K40"/>
    <mergeCell ref="D39:E39"/>
    <mergeCell ref="F39:G39"/>
    <mergeCell ref="D40:E40"/>
    <mergeCell ref="F40:G40"/>
    <mergeCell ref="D35:E35"/>
    <mergeCell ref="F35:G35"/>
    <mergeCell ref="D34:E34"/>
    <mergeCell ref="F34:G34"/>
    <mergeCell ref="L36:M36"/>
    <mergeCell ref="N36:O36"/>
    <mergeCell ref="D38:E38"/>
    <mergeCell ref="F38:G38"/>
    <mergeCell ref="D37:E37"/>
    <mergeCell ref="F37:G37"/>
    <mergeCell ref="H36:I36"/>
    <mergeCell ref="J36:K36"/>
    <mergeCell ref="L38:M38"/>
    <mergeCell ref="N38:O38"/>
    <mergeCell ref="D33:E33"/>
    <mergeCell ref="F33:G33"/>
    <mergeCell ref="H38:I38"/>
    <mergeCell ref="J38:K38"/>
    <mergeCell ref="D36:E36"/>
    <mergeCell ref="F36:G36"/>
    <mergeCell ref="H35:I35"/>
    <mergeCell ref="J35:K35"/>
    <mergeCell ref="H34:I34"/>
    <mergeCell ref="J34:K34"/>
    <mergeCell ref="L34:M34"/>
    <mergeCell ref="N34:O34"/>
    <mergeCell ref="L35:M35"/>
    <mergeCell ref="N35:O35"/>
    <mergeCell ref="D31:E31"/>
    <mergeCell ref="F31:G31"/>
    <mergeCell ref="H31:I31"/>
    <mergeCell ref="J31:K31"/>
    <mergeCell ref="D32:E32"/>
    <mergeCell ref="F32:G32"/>
    <mergeCell ref="H32:I32"/>
    <mergeCell ref="J32:K32"/>
    <mergeCell ref="L29:M29"/>
    <mergeCell ref="N29:O29"/>
    <mergeCell ref="H33:I33"/>
    <mergeCell ref="J33:K33"/>
    <mergeCell ref="L33:M33"/>
    <mergeCell ref="N33:O33"/>
    <mergeCell ref="L31:M31"/>
    <mergeCell ref="N31:O31"/>
    <mergeCell ref="L32:M32"/>
    <mergeCell ref="N32:O32"/>
    <mergeCell ref="H28:I28"/>
    <mergeCell ref="J28:K28"/>
    <mergeCell ref="D30:E30"/>
    <mergeCell ref="F30:G30"/>
    <mergeCell ref="H30:I30"/>
    <mergeCell ref="J30:K30"/>
    <mergeCell ref="D29:E29"/>
    <mergeCell ref="F29:G29"/>
    <mergeCell ref="H29:I29"/>
    <mergeCell ref="J29:K29"/>
    <mergeCell ref="D26:E26"/>
    <mergeCell ref="F26:G26"/>
    <mergeCell ref="L30:M30"/>
    <mergeCell ref="N30:O30"/>
    <mergeCell ref="D27:E27"/>
    <mergeCell ref="F27:G27"/>
    <mergeCell ref="H27:I27"/>
    <mergeCell ref="J27:K27"/>
    <mergeCell ref="N27:O27"/>
    <mergeCell ref="D28:E28"/>
    <mergeCell ref="F28:G28"/>
    <mergeCell ref="H26:I26"/>
    <mergeCell ref="J26:K26"/>
    <mergeCell ref="H25:I25"/>
    <mergeCell ref="J25:K25"/>
    <mergeCell ref="D25:E25"/>
    <mergeCell ref="F25:G25"/>
    <mergeCell ref="F22:G22"/>
    <mergeCell ref="F24:G24"/>
    <mergeCell ref="L28:M28"/>
    <mergeCell ref="N28:O28"/>
    <mergeCell ref="N26:O26"/>
    <mergeCell ref="L24:M24"/>
    <mergeCell ref="N24:O24"/>
    <mergeCell ref="L25:M25"/>
    <mergeCell ref="N25:O25"/>
    <mergeCell ref="L27:M27"/>
    <mergeCell ref="L26:M26"/>
    <mergeCell ref="L23:M23"/>
    <mergeCell ref="D23:E23"/>
    <mergeCell ref="F23:G23"/>
    <mergeCell ref="H23:I23"/>
    <mergeCell ref="J23:K23"/>
    <mergeCell ref="D24:E24"/>
    <mergeCell ref="J19:K19"/>
    <mergeCell ref="H21:I21"/>
    <mergeCell ref="D21:E21"/>
    <mergeCell ref="F21:G21"/>
    <mergeCell ref="D19:E19"/>
    <mergeCell ref="F19:G19"/>
    <mergeCell ref="H19:I19"/>
    <mergeCell ref="D20:E20"/>
    <mergeCell ref="F20:G20"/>
    <mergeCell ref="J21:K21"/>
    <mergeCell ref="N23:O23"/>
    <mergeCell ref="L20:M20"/>
    <mergeCell ref="N20:O20"/>
    <mergeCell ref="L22:M22"/>
    <mergeCell ref="J24:K24"/>
    <mergeCell ref="H22:I22"/>
    <mergeCell ref="J22:K22"/>
    <mergeCell ref="H20:I20"/>
    <mergeCell ref="J20:K20"/>
    <mergeCell ref="H24:I24"/>
    <mergeCell ref="D22:E22"/>
    <mergeCell ref="J17:K17"/>
    <mergeCell ref="L15:M15"/>
    <mergeCell ref="N22:O22"/>
    <mergeCell ref="L21:M21"/>
    <mergeCell ref="N21:O21"/>
    <mergeCell ref="L19:M19"/>
    <mergeCell ref="N19:O19"/>
    <mergeCell ref="N16:O16"/>
    <mergeCell ref="N18:O18"/>
    <mergeCell ref="L18:M18"/>
    <mergeCell ref="D18:E18"/>
    <mergeCell ref="J16:K16"/>
    <mergeCell ref="D15:E15"/>
    <mergeCell ref="F15:G15"/>
    <mergeCell ref="H15:I15"/>
    <mergeCell ref="J15:K15"/>
    <mergeCell ref="F18:G18"/>
    <mergeCell ref="H18:I18"/>
    <mergeCell ref="J18:K18"/>
    <mergeCell ref="H17:I17"/>
    <mergeCell ref="B6:F6"/>
    <mergeCell ref="L17:M17"/>
    <mergeCell ref="N17:O17"/>
    <mergeCell ref="D16:E16"/>
    <mergeCell ref="F16:G16"/>
    <mergeCell ref="H16:I16"/>
    <mergeCell ref="D17:E17"/>
    <mergeCell ref="F17:G17"/>
    <mergeCell ref="N15:O15"/>
    <mergeCell ref="B2:P2"/>
    <mergeCell ref="B3:P3"/>
    <mergeCell ref="B4:F4"/>
    <mergeCell ref="B5:F5"/>
    <mergeCell ref="B7:F7"/>
    <mergeCell ref="D14:E14"/>
    <mergeCell ref="F14:G14"/>
    <mergeCell ref="H14:I14"/>
    <mergeCell ref="B8:F8"/>
    <mergeCell ref="B10:F10"/>
    <mergeCell ref="B12:F12"/>
    <mergeCell ref="B13:P13"/>
    <mergeCell ref="N14:O14"/>
    <mergeCell ref="J14:K14"/>
    <mergeCell ref="L16:M16"/>
  </mergeCells>
  <conditionalFormatting sqref="G12">
    <cfRule type="cellIs" priority="1" dxfId="0" operator="greaterThan" stopIfTrue="1">
      <formula>0.05</formula>
    </cfRule>
  </conditionalFormatting>
  <dataValidations count="1">
    <dataValidation type="list" allowBlank="1" showInputMessage="1" showErrorMessage="1" sqref="G6">
      <formula1>L_Sektor</formula1>
    </dataValidation>
  </dataValidations>
  <printOptions/>
  <pageMargins left="0.7086614173228347" right="0.7086614173228347" top="0.7480314960629921" bottom="0.7480314960629921" header="0.31496062992125984" footer="0.31496062992125984"/>
  <pageSetup horizontalDpi="600" verticalDpi="600" orientation="landscape" paperSize="9" r:id="rId2"/>
  <ignoredErrors>
    <ignoredError sqref="F41 F15" formulaRange="1"/>
  </ignoredErrors>
  <drawing r:id="rId1"/>
</worksheet>
</file>

<file path=xl/worksheets/sheet7.xml><?xml version="1.0" encoding="utf-8"?>
<worksheet xmlns="http://schemas.openxmlformats.org/spreadsheetml/2006/main" xmlns:r="http://schemas.openxmlformats.org/officeDocument/2006/relationships">
  <sheetPr codeName="Arkusz10"/>
  <dimension ref="A1:Q69"/>
  <sheetViews>
    <sheetView showRowColHeaders="0" zoomScalePageLayoutView="0" workbookViewId="0" topLeftCell="A1">
      <selection activeCell="C5" sqref="C5:P5"/>
    </sheetView>
  </sheetViews>
  <sheetFormatPr defaultColWidth="9.140625" defaultRowHeight="12.75"/>
  <cols>
    <col min="1" max="1" width="1.1484375" style="44" customWidth="1"/>
    <col min="2" max="2" width="1.7109375" style="44" customWidth="1"/>
    <col min="3" max="15" width="9.140625" style="44" customWidth="1"/>
    <col min="16" max="16" width="9.00390625" style="44" customWidth="1"/>
    <col min="17" max="17" width="1.8515625" style="44" customWidth="1"/>
    <col min="18" max="16384" width="9.140625" style="44" customWidth="1"/>
  </cols>
  <sheetData>
    <row r="1" ht="12.75">
      <c r="A1" s="129"/>
    </row>
    <row r="2" spans="1:17" ht="60" customHeight="1">
      <c r="A2" s="4"/>
      <c r="B2" s="769"/>
      <c r="C2" s="770"/>
      <c r="D2" s="770"/>
      <c r="E2" s="770"/>
      <c r="F2" s="770"/>
      <c r="G2" s="770"/>
      <c r="H2" s="770"/>
      <c r="I2" s="770"/>
      <c r="J2" s="770"/>
      <c r="K2" s="770"/>
      <c r="L2" s="770"/>
      <c r="M2" s="770"/>
      <c r="N2" s="770"/>
      <c r="O2" s="770"/>
      <c r="P2" s="770"/>
      <c r="Q2" s="771"/>
    </row>
    <row r="3" spans="2:17" s="42" customFormat="1" ht="29.25" customHeight="1">
      <c r="B3" s="755" t="s">
        <v>219</v>
      </c>
      <c r="C3" s="756"/>
      <c r="D3" s="756"/>
      <c r="E3" s="756"/>
      <c r="F3" s="756"/>
      <c r="G3" s="756"/>
      <c r="H3" s="756"/>
      <c r="I3" s="756"/>
      <c r="J3" s="756"/>
      <c r="K3" s="756"/>
      <c r="L3" s="756"/>
      <c r="M3" s="756"/>
      <c r="N3" s="756"/>
      <c r="O3" s="756"/>
      <c r="P3" s="756"/>
      <c r="Q3" s="757"/>
    </row>
    <row r="4" spans="2:17" s="42" customFormat="1" ht="22.5" customHeight="1">
      <c r="B4" s="301" t="s">
        <v>220</v>
      </c>
      <c r="C4" s="307"/>
      <c r="D4" s="307"/>
      <c r="E4" s="307"/>
      <c r="F4" s="307"/>
      <c r="G4" s="307"/>
      <c r="H4" s="307"/>
      <c r="I4" s="307"/>
      <c r="J4" s="307"/>
      <c r="K4" s="307"/>
      <c r="L4" s="307"/>
      <c r="M4" s="307"/>
      <c r="N4" s="307"/>
      <c r="O4" s="307"/>
      <c r="P4" s="307"/>
      <c r="Q4" s="308"/>
    </row>
    <row r="5" spans="2:17" s="42" customFormat="1" ht="12.75">
      <c r="B5" s="17"/>
      <c r="C5" s="775" t="s">
        <v>221</v>
      </c>
      <c r="D5" s="775"/>
      <c r="E5" s="775"/>
      <c r="F5" s="775"/>
      <c r="G5" s="775"/>
      <c r="H5" s="775"/>
      <c r="I5" s="775"/>
      <c r="J5" s="775"/>
      <c r="K5" s="775"/>
      <c r="L5" s="775"/>
      <c r="M5" s="775"/>
      <c r="N5" s="775"/>
      <c r="O5" s="775"/>
      <c r="P5" s="775"/>
      <c r="Q5" s="17"/>
    </row>
    <row r="6" spans="2:17" s="42" customFormat="1" ht="4.5" customHeight="1">
      <c r="B6" s="268"/>
      <c r="C6" s="269"/>
      <c r="D6" s="269"/>
      <c r="E6" s="269"/>
      <c r="F6" s="269"/>
      <c r="G6" s="269"/>
      <c r="H6" s="269"/>
      <c r="I6" s="269"/>
      <c r="J6" s="269"/>
      <c r="K6" s="269"/>
      <c r="L6" s="269"/>
      <c r="M6" s="269"/>
      <c r="N6" s="269"/>
      <c r="O6" s="269"/>
      <c r="P6" s="269"/>
      <c r="Q6" s="268"/>
    </row>
    <row r="7" spans="2:17" s="42" customFormat="1" ht="24" customHeight="1">
      <c r="B7" s="772" t="s">
        <v>224</v>
      </c>
      <c r="C7" s="773"/>
      <c r="D7" s="773"/>
      <c r="E7" s="773"/>
      <c r="F7" s="773"/>
      <c r="G7" s="773"/>
      <c r="H7" s="773"/>
      <c r="I7" s="773"/>
      <c r="J7" s="773"/>
      <c r="K7" s="773"/>
      <c r="L7" s="773"/>
      <c r="M7" s="773"/>
      <c r="N7" s="773"/>
      <c r="O7" s="773"/>
      <c r="P7" s="773"/>
      <c r="Q7" s="774"/>
    </row>
    <row r="8" spans="2:17" s="42" customFormat="1" ht="38.25" customHeight="1">
      <c r="B8" s="282"/>
      <c r="C8" s="427" t="s">
        <v>225</v>
      </c>
      <c r="D8" s="401"/>
      <c r="E8" s="401"/>
      <c r="F8" s="401"/>
      <c r="G8" s="402"/>
      <c r="H8" s="763"/>
      <c r="I8" s="764"/>
      <c r="J8" s="764"/>
      <c r="K8" s="764"/>
      <c r="L8" s="764"/>
      <c r="M8" s="764"/>
      <c r="N8" s="764"/>
      <c r="O8" s="764"/>
      <c r="P8" s="765"/>
      <c r="Q8" s="282"/>
    </row>
    <row r="9" spans="2:17" s="42" customFormat="1" ht="42.75" customHeight="1">
      <c r="B9" s="282"/>
      <c r="C9" s="427" t="s">
        <v>226</v>
      </c>
      <c r="D9" s="401"/>
      <c r="E9" s="401"/>
      <c r="F9" s="401"/>
      <c r="G9" s="402"/>
      <c r="H9" s="766"/>
      <c r="I9" s="767"/>
      <c r="J9" s="767"/>
      <c r="K9" s="767"/>
      <c r="L9" s="767"/>
      <c r="M9" s="767"/>
      <c r="N9" s="767"/>
      <c r="O9" s="767"/>
      <c r="P9" s="768"/>
      <c r="Q9" s="282"/>
    </row>
    <row r="10" spans="2:17" s="42" customFormat="1" ht="42.75" customHeight="1">
      <c r="B10" s="282"/>
      <c r="C10" s="427" t="s">
        <v>1</v>
      </c>
      <c r="D10" s="401"/>
      <c r="E10" s="401"/>
      <c r="F10" s="401"/>
      <c r="G10" s="402"/>
      <c r="H10" s="766"/>
      <c r="I10" s="767"/>
      <c r="J10" s="767"/>
      <c r="K10" s="767"/>
      <c r="L10" s="767"/>
      <c r="M10" s="767"/>
      <c r="N10" s="767"/>
      <c r="O10" s="767"/>
      <c r="P10" s="768"/>
      <c r="Q10" s="282"/>
    </row>
    <row r="11" spans="2:17" s="42" customFormat="1" ht="42.75" customHeight="1">
      <c r="B11" s="282"/>
      <c r="C11" s="427" t="s">
        <v>2</v>
      </c>
      <c r="D11" s="401"/>
      <c r="E11" s="401"/>
      <c r="F11" s="401"/>
      <c r="G11" s="402"/>
      <c r="H11" s="766"/>
      <c r="I11" s="767"/>
      <c r="J11" s="767"/>
      <c r="K11" s="767"/>
      <c r="L11" s="767"/>
      <c r="M11" s="767"/>
      <c r="N11" s="767"/>
      <c r="O11" s="767"/>
      <c r="P11" s="768"/>
      <c r="Q11" s="282"/>
    </row>
    <row r="12" spans="2:17" s="42" customFormat="1" ht="39.75" customHeight="1">
      <c r="B12" s="282"/>
      <c r="C12" s="256" t="s">
        <v>227</v>
      </c>
      <c r="D12" s="257"/>
      <c r="E12" s="257"/>
      <c r="F12" s="257"/>
      <c r="G12" s="258"/>
      <c r="H12" s="758"/>
      <c r="I12" s="759"/>
      <c r="J12" s="759"/>
      <c r="K12" s="759"/>
      <c r="L12" s="759"/>
      <c r="M12" s="759"/>
      <c r="N12" s="759"/>
      <c r="O12" s="759"/>
      <c r="P12" s="760"/>
      <c r="Q12" s="282"/>
    </row>
    <row r="13" spans="2:17" s="42" customFormat="1" ht="4.5" customHeight="1">
      <c r="B13" s="268"/>
      <c r="C13" s="269"/>
      <c r="D13" s="269"/>
      <c r="E13" s="269"/>
      <c r="F13" s="269"/>
      <c r="G13" s="269"/>
      <c r="H13" s="269"/>
      <c r="I13" s="269"/>
      <c r="J13" s="269"/>
      <c r="K13" s="269"/>
      <c r="L13" s="269"/>
      <c r="M13" s="269"/>
      <c r="N13" s="269"/>
      <c r="O13" s="269"/>
      <c r="P13" s="269"/>
      <c r="Q13" s="268"/>
    </row>
    <row r="14" spans="2:17" s="42" customFormat="1" ht="34.5" customHeight="1">
      <c r="B14" s="486" t="s">
        <v>228</v>
      </c>
      <c r="C14" s="761"/>
      <c r="D14" s="761"/>
      <c r="E14" s="761"/>
      <c r="F14" s="761"/>
      <c r="G14" s="761"/>
      <c r="H14" s="761"/>
      <c r="I14" s="761"/>
      <c r="J14" s="761"/>
      <c r="K14" s="761"/>
      <c r="L14" s="761"/>
      <c r="M14" s="761"/>
      <c r="N14" s="761"/>
      <c r="O14" s="761"/>
      <c r="P14" s="761"/>
      <c r="Q14" s="488"/>
    </row>
    <row r="15" spans="2:17" s="42" customFormat="1" ht="7.5" customHeight="1">
      <c r="B15" s="17"/>
      <c r="C15" s="783"/>
      <c r="D15" s="784"/>
      <c r="E15" s="784"/>
      <c r="F15" s="784"/>
      <c r="G15" s="784"/>
      <c r="H15" s="784"/>
      <c r="I15" s="784"/>
      <c r="J15" s="784"/>
      <c r="K15" s="784"/>
      <c r="L15" s="784"/>
      <c r="M15" s="784"/>
      <c r="N15" s="784"/>
      <c r="O15" s="784"/>
      <c r="P15" s="785"/>
      <c r="Q15" s="17"/>
    </row>
    <row r="16" spans="2:17" s="42" customFormat="1" ht="7.5" customHeight="1">
      <c r="B16" s="17"/>
      <c r="C16" s="786"/>
      <c r="D16" s="787"/>
      <c r="E16" s="787"/>
      <c r="F16" s="787"/>
      <c r="G16" s="787"/>
      <c r="H16" s="787"/>
      <c r="I16" s="787"/>
      <c r="J16" s="787"/>
      <c r="K16" s="787"/>
      <c r="L16" s="787"/>
      <c r="M16" s="787"/>
      <c r="N16" s="787"/>
      <c r="O16" s="787"/>
      <c r="P16" s="788"/>
      <c r="Q16" s="17"/>
    </row>
    <row r="17" spans="2:17" s="42" customFormat="1" ht="7.5" customHeight="1">
      <c r="B17" s="17"/>
      <c r="C17" s="786"/>
      <c r="D17" s="787"/>
      <c r="E17" s="787"/>
      <c r="F17" s="787"/>
      <c r="G17" s="787"/>
      <c r="H17" s="787"/>
      <c r="I17" s="787"/>
      <c r="J17" s="787"/>
      <c r="K17" s="787"/>
      <c r="L17" s="787"/>
      <c r="M17" s="787"/>
      <c r="N17" s="787"/>
      <c r="O17" s="787"/>
      <c r="P17" s="788"/>
      <c r="Q17" s="17"/>
    </row>
    <row r="18" spans="2:17" s="42" customFormat="1" ht="7.5" customHeight="1">
      <c r="B18" s="17"/>
      <c r="C18" s="786"/>
      <c r="D18" s="787"/>
      <c r="E18" s="787"/>
      <c r="F18" s="787"/>
      <c r="G18" s="787"/>
      <c r="H18" s="787"/>
      <c r="I18" s="787"/>
      <c r="J18" s="787"/>
      <c r="K18" s="787"/>
      <c r="L18" s="787"/>
      <c r="M18" s="787"/>
      <c r="N18" s="787"/>
      <c r="O18" s="787"/>
      <c r="P18" s="788"/>
      <c r="Q18" s="17"/>
    </row>
    <row r="19" spans="2:17" s="42" customFormat="1" ht="7.5" customHeight="1">
      <c r="B19" s="17"/>
      <c r="C19" s="786"/>
      <c r="D19" s="787"/>
      <c r="E19" s="787"/>
      <c r="F19" s="787"/>
      <c r="G19" s="787"/>
      <c r="H19" s="787"/>
      <c r="I19" s="787"/>
      <c r="J19" s="787"/>
      <c r="K19" s="787"/>
      <c r="L19" s="787"/>
      <c r="M19" s="787"/>
      <c r="N19" s="787"/>
      <c r="O19" s="787"/>
      <c r="P19" s="788"/>
      <c r="Q19" s="17"/>
    </row>
    <row r="20" spans="2:17" s="42" customFormat="1" ht="7.5" customHeight="1">
      <c r="B20" s="17"/>
      <c r="C20" s="786"/>
      <c r="D20" s="787"/>
      <c r="E20" s="787"/>
      <c r="F20" s="787"/>
      <c r="G20" s="787"/>
      <c r="H20" s="787"/>
      <c r="I20" s="787"/>
      <c r="J20" s="787"/>
      <c r="K20" s="787"/>
      <c r="L20" s="787"/>
      <c r="M20" s="787"/>
      <c r="N20" s="787"/>
      <c r="O20" s="787"/>
      <c r="P20" s="788"/>
      <c r="Q20" s="17"/>
    </row>
    <row r="21" spans="2:17" s="42" customFormat="1" ht="7.5" customHeight="1">
      <c r="B21" s="17"/>
      <c r="C21" s="786"/>
      <c r="D21" s="787"/>
      <c r="E21" s="787"/>
      <c r="F21" s="787"/>
      <c r="G21" s="787"/>
      <c r="H21" s="787"/>
      <c r="I21" s="787"/>
      <c r="J21" s="787"/>
      <c r="K21" s="787"/>
      <c r="L21" s="787"/>
      <c r="M21" s="787"/>
      <c r="N21" s="787"/>
      <c r="O21" s="787"/>
      <c r="P21" s="788"/>
      <c r="Q21" s="17"/>
    </row>
    <row r="22" spans="2:17" s="42" customFormat="1" ht="7.5" customHeight="1">
      <c r="B22" s="17"/>
      <c r="C22" s="786"/>
      <c r="D22" s="787"/>
      <c r="E22" s="787"/>
      <c r="F22" s="787"/>
      <c r="G22" s="787"/>
      <c r="H22" s="787"/>
      <c r="I22" s="787"/>
      <c r="J22" s="787"/>
      <c r="K22" s="787"/>
      <c r="L22" s="787"/>
      <c r="M22" s="787"/>
      <c r="N22" s="787"/>
      <c r="O22" s="787"/>
      <c r="P22" s="788"/>
      <c r="Q22" s="17"/>
    </row>
    <row r="23" spans="2:17" s="42" customFormat="1" ht="7.5" customHeight="1">
      <c r="B23" s="17"/>
      <c r="C23" s="786"/>
      <c r="D23" s="787"/>
      <c r="E23" s="787"/>
      <c r="F23" s="787"/>
      <c r="G23" s="787"/>
      <c r="H23" s="787"/>
      <c r="I23" s="787"/>
      <c r="J23" s="787"/>
      <c r="K23" s="787"/>
      <c r="L23" s="787"/>
      <c r="M23" s="787"/>
      <c r="N23" s="787"/>
      <c r="O23" s="787"/>
      <c r="P23" s="788"/>
      <c r="Q23" s="17"/>
    </row>
    <row r="24" spans="2:17" s="42" customFormat="1" ht="7.5" customHeight="1">
      <c r="B24" s="17"/>
      <c r="C24" s="786"/>
      <c r="D24" s="787"/>
      <c r="E24" s="787"/>
      <c r="F24" s="787"/>
      <c r="G24" s="787"/>
      <c r="H24" s="787"/>
      <c r="I24" s="787"/>
      <c r="J24" s="787"/>
      <c r="K24" s="787"/>
      <c r="L24" s="787"/>
      <c r="M24" s="787"/>
      <c r="N24" s="787"/>
      <c r="O24" s="787"/>
      <c r="P24" s="788"/>
      <c r="Q24" s="17"/>
    </row>
    <row r="25" spans="2:17" s="42" customFormat="1" ht="7.5" customHeight="1">
      <c r="B25" s="17"/>
      <c r="C25" s="786"/>
      <c r="D25" s="787"/>
      <c r="E25" s="787"/>
      <c r="F25" s="787"/>
      <c r="G25" s="787"/>
      <c r="H25" s="787"/>
      <c r="I25" s="787"/>
      <c r="J25" s="787"/>
      <c r="K25" s="787"/>
      <c r="L25" s="787"/>
      <c r="M25" s="787"/>
      <c r="N25" s="787"/>
      <c r="O25" s="787"/>
      <c r="P25" s="788"/>
      <c r="Q25" s="17"/>
    </row>
    <row r="26" spans="2:17" s="42" customFormat="1" ht="7.5" customHeight="1">
      <c r="B26" s="17"/>
      <c r="C26" s="786"/>
      <c r="D26" s="787"/>
      <c r="E26" s="787"/>
      <c r="F26" s="787"/>
      <c r="G26" s="787"/>
      <c r="H26" s="787"/>
      <c r="I26" s="787"/>
      <c r="J26" s="787"/>
      <c r="K26" s="787"/>
      <c r="L26" s="787"/>
      <c r="M26" s="787"/>
      <c r="N26" s="787"/>
      <c r="O26" s="787"/>
      <c r="P26" s="788"/>
      <c r="Q26" s="17"/>
    </row>
    <row r="27" spans="2:17" s="42" customFormat="1" ht="7.5" customHeight="1">
      <c r="B27" s="17"/>
      <c r="C27" s="786"/>
      <c r="D27" s="787"/>
      <c r="E27" s="787"/>
      <c r="F27" s="787"/>
      <c r="G27" s="787"/>
      <c r="H27" s="787"/>
      <c r="I27" s="787"/>
      <c r="J27" s="787"/>
      <c r="K27" s="787"/>
      <c r="L27" s="787"/>
      <c r="M27" s="787"/>
      <c r="N27" s="787"/>
      <c r="O27" s="787"/>
      <c r="P27" s="788"/>
      <c r="Q27" s="17"/>
    </row>
    <row r="28" spans="2:17" s="42" customFormat="1" ht="7.5" customHeight="1">
      <c r="B28" s="17"/>
      <c r="C28" s="786"/>
      <c r="D28" s="787"/>
      <c r="E28" s="787"/>
      <c r="F28" s="787"/>
      <c r="G28" s="787"/>
      <c r="H28" s="787"/>
      <c r="I28" s="787"/>
      <c r="J28" s="787"/>
      <c r="K28" s="787"/>
      <c r="L28" s="787"/>
      <c r="M28" s="787"/>
      <c r="N28" s="787"/>
      <c r="O28" s="787"/>
      <c r="P28" s="788"/>
      <c r="Q28" s="17"/>
    </row>
    <row r="29" spans="2:17" s="42" customFormat="1" ht="7.5" customHeight="1">
      <c r="B29" s="17"/>
      <c r="C29" s="786"/>
      <c r="D29" s="787"/>
      <c r="E29" s="787"/>
      <c r="F29" s="787"/>
      <c r="G29" s="787"/>
      <c r="H29" s="787"/>
      <c r="I29" s="787"/>
      <c r="J29" s="787"/>
      <c r="K29" s="787"/>
      <c r="L29" s="787"/>
      <c r="M29" s="787"/>
      <c r="N29" s="787"/>
      <c r="O29" s="787"/>
      <c r="P29" s="788"/>
      <c r="Q29" s="17"/>
    </row>
    <row r="30" spans="2:17" s="42" customFormat="1" ht="7.5" customHeight="1">
      <c r="B30" s="17"/>
      <c r="C30" s="786"/>
      <c r="D30" s="787"/>
      <c r="E30" s="787"/>
      <c r="F30" s="787"/>
      <c r="G30" s="787"/>
      <c r="H30" s="787"/>
      <c r="I30" s="787"/>
      <c r="J30" s="787"/>
      <c r="K30" s="787"/>
      <c r="L30" s="787"/>
      <c r="M30" s="787"/>
      <c r="N30" s="787"/>
      <c r="O30" s="787"/>
      <c r="P30" s="788"/>
      <c r="Q30" s="17"/>
    </row>
    <row r="31" spans="2:17" s="42" customFormat="1" ht="7.5" customHeight="1">
      <c r="B31" s="17"/>
      <c r="C31" s="786"/>
      <c r="D31" s="787"/>
      <c r="E31" s="787"/>
      <c r="F31" s="787"/>
      <c r="G31" s="787"/>
      <c r="H31" s="787"/>
      <c r="I31" s="787"/>
      <c r="J31" s="787"/>
      <c r="K31" s="787"/>
      <c r="L31" s="787"/>
      <c r="M31" s="787"/>
      <c r="N31" s="787"/>
      <c r="O31" s="787"/>
      <c r="P31" s="788"/>
      <c r="Q31" s="17"/>
    </row>
    <row r="32" spans="2:17" s="42" customFormat="1" ht="7.5" customHeight="1">
      <c r="B32" s="17"/>
      <c r="C32" s="786"/>
      <c r="D32" s="787"/>
      <c r="E32" s="787"/>
      <c r="F32" s="787"/>
      <c r="G32" s="787"/>
      <c r="H32" s="787"/>
      <c r="I32" s="787"/>
      <c r="J32" s="787"/>
      <c r="K32" s="787"/>
      <c r="L32" s="787"/>
      <c r="M32" s="787"/>
      <c r="N32" s="787"/>
      <c r="O32" s="787"/>
      <c r="P32" s="788"/>
      <c r="Q32" s="17"/>
    </row>
    <row r="33" spans="2:17" s="42" customFormat="1" ht="7.5" customHeight="1">
      <c r="B33" s="17"/>
      <c r="C33" s="786"/>
      <c r="D33" s="787"/>
      <c r="E33" s="787"/>
      <c r="F33" s="787"/>
      <c r="G33" s="787"/>
      <c r="H33" s="787"/>
      <c r="I33" s="787"/>
      <c r="J33" s="787"/>
      <c r="K33" s="787"/>
      <c r="L33" s="787"/>
      <c r="M33" s="787"/>
      <c r="N33" s="787"/>
      <c r="O33" s="787"/>
      <c r="P33" s="788"/>
      <c r="Q33" s="17"/>
    </row>
    <row r="34" spans="2:17" s="42" customFormat="1" ht="7.5" customHeight="1">
      <c r="B34" s="17"/>
      <c r="C34" s="786"/>
      <c r="D34" s="787"/>
      <c r="E34" s="787"/>
      <c r="F34" s="787"/>
      <c r="G34" s="787"/>
      <c r="H34" s="787"/>
      <c r="I34" s="787"/>
      <c r="J34" s="787"/>
      <c r="K34" s="787"/>
      <c r="L34" s="787"/>
      <c r="M34" s="787"/>
      <c r="N34" s="787"/>
      <c r="O34" s="787"/>
      <c r="P34" s="788"/>
      <c r="Q34" s="17"/>
    </row>
    <row r="35" spans="2:17" s="42" customFormat="1" ht="7.5" customHeight="1">
      <c r="B35" s="17"/>
      <c r="C35" s="786"/>
      <c r="D35" s="787"/>
      <c r="E35" s="787"/>
      <c r="F35" s="787"/>
      <c r="G35" s="787"/>
      <c r="H35" s="787"/>
      <c r="I35" s="787"/>
      <c r="J35" s="787"/>
      <c r="K35" s="787"/>
      <c r="L35" s="787"/>
      <c r="M35" s="787"/>
      <c r="N35" s="787"/>
      <c r="O35" s="787"/>
      <c r="P35" s="788"/>
      <c r="Q35" s="17"/>
    </row>
    <row r="36" spans="2:17" s="42" customFormat="1" ht="7.5" customHeight="1">
      <c r="B36" s="17"/>
      <c r="C36" s="786"/>
      <c r="D36" s="787"/>
      <c r="E36" s="787"/>
      <c r="F36" s="787"/>
      <c r="G36" s="787"/>
      <c r="H36" s="787"/>
      <c r="I36" s="787"/>
      <c r="J36" s="787"/>
      <c r="K36" s="787"/>
      <c r="L36" s="787"/>
      <c r="M36" s="787"/>
      <c r="N36" s="787"/>
      <c r="O36" s="787"/>
      <c r="P36" s="788"/>
      <c r="Q36" s="17"/>
    </row>
    <row r="37" spans="2:17" s="42" customFormat="1" ht="7.5" customHeight="1">
      <c r="B37" s="17"/>
      <c r="C37" s="786"/>
      <c r="D37" s="787"/>
      <c r="E37" s="787"/>
      <c r="F37" s="787"/>
      <c r="G37" s="787"/>
      <c r="H37" s="787"/>
      <c r="I37" s="787"/>
      <c r="J37" s="787"/>
      <c r="K37" s="787"/>
      <c r="L37" s="787"/>
      <c r="M37" s="787"/>
      <c r="N37" s="787"/>
      <c r="O37" s="787"/>
      <c r="P37" s="788"/>
      <c r="Q37" s="17"/>
    </row>
    <row r="38" spans="2:17" s="42" customFormat="1" ht="7.5" customHeight="1">
      <c r="B38" s="17"/>
      <c r="C38" s="786"/>
      <c r="D38" s="787"/>
      <c r="E38" s="787"/>
      <c r="F38" s="787"/>
      <c r="G38" s="787"/>
      <c r="H38" s="787"/>
      <c r="I38" s="787"/>
      <c r="J38" s="787"/>
      <c r="K38" s="787"/>
      <c r="L38" s="787"/>
      <c r="M38" s="787"/>
      <c r="N38" s="787"/>
      <c r="O38" s="787"/>
      <c r="P38" s="788"/>
      <c r="Q38" s="17"/>
    </row>
    <row r="39" spans="2:17" s="42" customFormat="1" ht="7.5" customHeight="1">
      <c r="B39" s="17"/>
      <c r="C39" s="786"/>
      <c r="D39" s="787"/>
      <c r="E39" s="787"/>
      <c r="F39" s="787"/>
      <c r="G39" s="787"/>
      <c r="H39" s="787"/>
      <c r="I39" s="787"/>
      <c r="J39" s="787"/>
      <c r="K39" s="787"/>
      <c r="L39" s="787"/>
      <c r="M39" s="787"/>
      <c r="N39" s="787"/>
      <c r="O39" s="787"/>
      <c r="P39" s="788"/>
      <c r="Q39" s="17"/>
    </row>
    <row r="40" spans="2:17" s="42" customFormat="1" ht="7.5" customHeight="1">
      <c r="B40" s="17"/>
      <c r="C40" s="786"/>
      <c r="D40" s="787"/>
      <c r="E40" s="787"/>
      <c r="F40" s="787"/>
      <c r="G40" s="787"/>
      <c r="H40" s="787"/>
      <c r="I40" s="787"/>
      <c r="J40" s="787"/>
      <c r="K40" s="787"/>
      <c r="L40" s="787"/>
      <c r="M40" s="787"/>
      <c r="N40" s="787"/>
      <c r="O40" s="787"/>
      <c r="P40" s="788"/>
      <c r="Q40" s="17"/>
    </row>
    <row r="41" spans="2:17" s="42" customFormat="1" ht="7.5" customHeight="1">
      <c r="B41" s="17"/>
      <c r="C41" s="786"/>
      <c r="D41" s="787"/>
      <c r="E41" s="787"/>
      <c r="F41" s="787"/>
      <c r="G41" s="787"/>
      <c r="H41" s="787"/>
      <c r="I41" s="787"/>
      <c r="J41" s="787"/>
      <c r="K41" s="787"/>
      <c r="L41" s="787"/>
      <c r="M41" s="787"/>
      <c r="N41" s="787"/>
      <c r="O41" s="787"/>
      <c r="P41" s="788"/>
      <c r="Q41" s="17"/>
    </row>
    <row r="42" spans="2:17" s="42" customFormat="1" ht="7.5" customHeight="1">
      <c r="B42" s="17"/>
      <c r="C42" s="786"/>
      <c r="D42" s="787"/>
      <c r="E42" s="787"/>
      <c r="F42" s="787"/>
      <c r="G42" s="787"/>
      <c r="H42" s="787"/>
      <c r="I42" s="787"/>
      <c r="J42" s="787"/>
      <c r="K42" s="787"/>
      <c r="L42" s="787"/>
      <c r="M42" s="787"/>
      <c r="N42" s="787"/>
      <c r="O42" s="787"/>
      <c r="P42" s="788"/>
      <c r="Q42" s="17"/>
    </row>
    <row r="43" spans="2:17" s="42" customFormat="1" ht="7.5" customHeight="1">
      <c r="B43" s="17"/>
      <c r="C43" s="786"/>
      <c r="D43" s="787"/>
      <c r="E43" s="787"/>
      <c r="F43" s="787"/>
      <c r="G43" s="787"/>
      <c r="H43" s="787"/>
      <c r="I43" s="787"/>
      <c r="J43" s="787"/>
      <c r="K43" s="787"/>
      <c r="L43" s="787"/>
      <c r="M43" s="787"/>
      <c r="N43" s="787"/>
      <c r="O43" s="787"/>
      <c r="P43" s="788"/>
      <c r="Q43" s="17"/>
    </row>
    <row r="44" spans="2:17" s="42" customFormat="1" ht="7.5" customHeight="1">
      <c r="B44" s="17"/>
      <c r="C44" s="786"/>
      <c r="D44" s="787"/>
      <c r="E44" s="787"/>
      <c r="F44" s="787"/>
      <c r="G44" s="787"/>
      <c r="H44" s="787"/>
      <c r="I44" s="787"/>
      <c r="J44" s="787"/>
      <c r="K44" s="787"/>
      <c r="L44" s="787"/>
      <c r="M44" s="787"/>
      <c r="N44" s="787"/>
      <c r="O44" s="787"/>
      <c r="P44" s="788"/>
      <c r="Q44" s="17"/>
    </row>
    <row r="45" spans="2:17" s="42" customFormat="1" ht="7.5" customHeight="1">
      <c r="B45" s="17"/>
      <c r="C45" s="786"/>
      <c r="D45" s="787"/>
      <c r="E45" s="787"/>
      <c r="F45" s="787"/>
      <c r="G45" s="787"/>
      <c r="H45" s="787"/>
      <c r="I45" s="787"/>
      <c r="J45" s="787"/>
      <c r="K45" s="787"/>
      <c r="L45" s="787"/>
      <c r="M45" s="787"/>
      <c r="N45" s="787"/>
      <c r="O45" s="787"/>
      <c r="P45" s="788"/>
      <c r="Q45" s="17"/>
    </row>
    <row r="46" spans="2:17" s="42" customFormat="1" ht="7.5" customHeight="1">
      <c r="B46" s="17"/>
      <c r="C46" s="786"/>
      <c r="D46" s="787"/>
      <c r="E46" s="787"/>
      <c r="F46" s="787"/>
      <c r="G46" s="787"/>
      <c r="H46" s="787"/>
      <c r="I46" s="787"/>
      <c r="J46" s="787"/>
      <c r="K46" s="787"/>
      <c r="L46" s="787"/>
      <c r="M46" s="787"/>
      <c r="N46" s="787"/>
      <c r="O46" s="787"/>
      <c r="P46" s="788"/>
      <c r="Q46" s="17"/>
    </row>
    <row r="47" spans="2:17" s="42" customFormat="1" ht="7.5" customHeight="1">
      <c r="B47" s="17"/>
      <c r="C47" s="786"/>
      <c r="D47" s="787"/>
      <c r="E47" s="787"/>
      <c r="F47" s="787"/>
      <c r="G47" s="787"/>
      <c r="H47" s="787"/>
      <c r="I47" s="787"/>
      <c r="J47" s="787"/>
      <c r="K47" s="787"/>
      <c r="L47" s="787"/>
      <c r="M47" s="787"/>
      <c r="N47" s="787"/>
      <c r="O47" s="787"/>
      <c r="P47" s="788"/>
      <c r="Q47" s="17"/>
    </row>
    <row r="48" spans="2:17" s="42" customFormat="1" ht="7.5" customHeight="1">
      <c r="B48" s="17"/>
      <c r="C48" s="786"/>
      <c r="D48" s="787"/>
      <c r="E48" s="787"/>
      <c r="F48" s="787"/>
      <c r="G48" s="787"/>
      <c r="H48" s="787"/>
      <c r="I48" s="787"/>
      <c r="J48" s="787"/>
      <c r="K48" s="787"/>
      <c r="L48" s="787"/>
      <c r="M48" s="787"/>
      <c r="N48" s="787"/>
      <c r="O48" s="787"/>
      <c r="P48" s="788"/>
      <c r="Q48" s="17"/>
    </row>
    <row r="49" spans="2:17" s="42" customFormat="1" ht="7.5" customHeight="1">
      <c r="B49" s="17"/>
      <c r="C49" s="786"/>
      <c r="D49" s="787"/>
      <c r="E49" s="787"/>
      <c r="F49" s="787"/>
      <c r="G49" s="787"/>
      <c r="H49" s="787"/>
      <c r="I49" s="787"/>
      <c r="J49" s="787"/>
      <c r="K49" s="787"/>
      <c r="L49" s="787"/>
      <c r="M49" s="787"/>
      <c r="N49" s="787"/>
      <c r="O49" s="787"/>
      <c r="P49" s="788"/>
      <c r="Q49" s="17"/>
    </row>
    <row r="50" spans="2:17" s="42" customFormat="1" ht="7.5" customHeight="1">
      <c r="B50" s="17"/>
      <c r="C50" s="786"/>
      <c r="D50" s="787"/>
      <c r="E50" s="787"/>
      <c r="F50" s="787"/>
      <c r="G50" s="787"/>
      <c r="H50" s="787"/>
      <c r="I50" s="787"/>
      <c r="J50" s="787"/>
      <c r="K50" s="787"/>
      <c r="L50" s="787"/>
      <c r="M50" s="787"/>
      <c r="N50" s="787"/>
      <c r="O50" s="787"/>
      <c r="P50" s="788"/>
      <c r="Q50" s="17"/>
    </row>
    <row r="51" spans="2:17" s="42" customFormat="1" ht="7.5" customHeight="1">
      <c r="B51" s="17"/>
      <c r="C51" s="786"/>
      <c r="D51" s="787"/>
      <c r="E51" s="787"/>
      <c r="F51" s="787"/>
      <c r="G51" s="787"/>
      <c r="H51" s="787"/>
      <c r="I51" s="787"/>
      <c r="J51" s="787"/>
      <c r="K51" s="787"/>
      <c r="L51" s="787"/>
      <c r="M51" s="787"/>
      <c r="N51" s="787"/>
      <c r="O51" s="787"/>
      <c r="P51" s="788"/>
      <c r="Q51" s="17"/>
    </row>
    <row r="52" spans="2:17" s="42" customFormat="1" ht="7.5" customHeight="1">
      <c r="B52" s="17"/>
      <c r="C52" s="786"/>
      <c r="D52" s="787"/>
      <c r="E52" s="787"/>
      <c r="F52" s="787"/>
      <c r="G52" s="787"/>
      <c r="H52" s="787"/>
      <c r="I52" s="787"/>
      <c r="J52" s="787"/>
      <c r="K52" s="787"/>
      <c r="L52" s="787"/>
      <c r="M52" s="787"/>
      <c r="N52" s="787"/>
      <c r="O52" s="787"/>
      <c r="P52" s="788"/>
      <c r="Q52" s="17"/>
    </row>
    <row r="53" spans="2:17" s="42" customFormat="1" ht="7.5" customHeight="1">
      <c r="B53" s="17"/>
      <c r="C53" s="786"/>
      <c r="D53" s="787"/>
      <c r="E53" s="787"/>
      <c r="F53" s="787"/>
      <c r="G53" s="787"/>
      <c r="H53" s="787"/>
      <c r="I53" s="787"/>
      <c r="J53" s="787"/>
      <c r="K53" s="787"/>
      <c r="L53" s="787"/>
      <c r="M53" s="787"/>
      <c r="N53" s="787"/>
      <c r="O53" s="787"/>
      <c r="P53" s="788"/>
      <c r="Q53" s="17"/>
    </row>
    <row r="54" spans="2:17" s="42" customFormat="1" ht="7.5" customHeight="1">
      <c r="B54" s="17"/>
      <c r="C54" s="786"/>
      <c r="D54" s="787"/>
      <c r="E54" s="787"/>
      <c r="F54" s="787"/>
      <c r="G54" s="787"/>
      <c r="H54" s="787"/>
      <c r="I54" s="787"/>
      <c r="J54" s="787"/>
      <c r="K54" s="787"/>
      <c r="L54" s="787"/>
      <c r="M54" s="787"/>
      <c r="N54" s="787"/>
      <c r="O54" s="787"/>
      <c r="P54" s="788"/>
      <c r="Q54" s="17"/>
    </row>
    <row r="55" spans="2:17" s="42" customFormat="1" ht="7.5" customHeight="1">
      <c r="B55" s="17"/>
      <c r="C55" s="786"/>
      <c r="D55" s="787"/>
      <c r="E55" s="787"/>
      <c r="F55" s="787"/>
      <c r="G55" s="787"/>
      <c r="H55" s="787"/>
      <c r="I55" s="787"/>
      <c r="J55" s="787"/>
      <c r="K55" s="787"/>
      <c r="L55" s="787"/>
      <c r="M55" s="787"/>
      <c r="N55" s="787"/>
      <c r="O55" s="787"/>
      <c r="P55" s="788"/>
      <c r="Q55" s="17"/>
    </row>
    <row r="56" spans="2:17" s="42" customFormat="1" ht="7.5" customHeight="1">
      <c r="B56" s="17"/>
      <c r="C56" s="786"/>
      <c r="D56" s="787"/>
      <c r="E56" s="787"/>
      <c r="F56" s="787"/>
      <c r="G56" s="787"/>
      <c r="H56" s="787"/>
      <c r="I56" s="787"/>
      <c r="J56" s="787"/>
      <c r="K56" s="787"/>
      <c r="L56" s="787"/>
      <c r="M56" s="787"/>
      <c r="N56" s="787"/>
      <c r="O56" s="787"/>
      <c r="P56" s="788"/>
      <c r="Q56" s="17"/>
    </row>
    <row r="57" spans="2:17" s="42" customFormat="1" ht="7.5" customHeight="1">
      <c r="B57" s="17"/>
      <c r="C57" s="786"/>
      <c r="D57" s="787"/>
      <c r="E57" s="787"/>
      <c r="F57" s="787"/>
      <c r="G57" s="787"/>
      <c r="H57" s="787"/>
      <c r="I57" s="787"/>
      <c r="J57" s="787"/>
      <c r="K57" s="787"/>
      <c r="L57" s="787"/>
      <c r="M57" s="787"/>
      <c r="N57" s="787"/>
      <c r="O57" s="787"/>
      <c r="P57" s="788"/>
      <c r="Q57" s="17"/>
    </row>
    <row r="58" spans="2:17" s="42" customFormat="1" ht="7.5" customHeight="1">
      <c r="B58" s="17"/>
      <c r="C58" s="786"/>
      <c r="D58" s="787"/>
      <c r="E58" s="787"/>
      <c r="F58" s="787"/>
      <c r="G58" s="787"/>
      <c r="H58" s="787"/>
      <c r="I58" s="787"/>
      <c r="J58" s="787"/>
      <c r="K58" s="787"/>
      <c r="L58" s="787"/>
      <c r="M58" s="787"/>
      <c r="N58" s="787"/>
      <c r="O58" s="787"/>
      <c r="P58" s="788"/>
      <c r="Q58" s="17"/>
    </row>
    <row r="59" spans="2:17" s="42" customFormat="1" ht="7.5" customHeight="1">
      <c r="B59" s="17"/>
      <c r="C59" s="786"/>
      <c r="D59" s="787"/>
      <c r="E59" s="787"/>
      <c r="F59" s="787"/>
      <c r="G59" s="787"/>
      <c r="H59" s="787"/>
      <c r="I59" s="787"/>
      <c r="J59" s="787"/>
      <c r="K59" s="787"/>
      <c r="L59" s="787"/>
      <c r="M59" s="787"/>
      <c r="N59" s="787"/>
      <c r="O59" s="787"/>
      <c r="P59" s="788"/>
      <c r="Q59" s="17"/>
    </row>
    <row r="60" spans="2:17" s="42" customFormat="1" ht="7.5" customHeight="1">
      <c r="B60" s="17"/>
      <c r="C60" s="786"/>
      <c r="D60" s="787"/>
      <c r="E60" s="787"/>
      <c r="F60" s="787"/>
      <c r="G60" s="787"/>
      <c r="H60" s="787"/>
      <c r="I60" s="787"/>
      <c r="J60" s="787"/>
      <c r="K60" s="787"/>
      <c r="L60" s="787"/>
      <c r="M60" s="787"/>
      <c r="N60" s="787"/>
      <c r="O60" s="787"/>
      <c r="P60" s="788"/>
      <c r="Q60" s="17"/>
    </row>
    <row r="61" spans="2:17" s="42" customFormat="1" ht="7.5" customHeight="1">
      <c r="B61" s="17"/>
      <c r="C61" s="786"/>
      <c r="D61" s="787"/>
      <c r="E61" s="787"/>
      <c r="F61" s="787"/>
      <c r="G61" s="787"/>
      <c r="H61" s="787"/>
      <c r="I61" s="787"/>
      <c r="J61" s="787"/>
      <c r="K61" s="787"/>
      <c r="L61" s="787"/>
      <c r="M61" s="787"/>
      <c r="N61" s="787"/>
      <c r="O61" s="787"/>
      <c r="P61" s="788"/>
      <c r="Q61" s="17"/>
    </row>
    <row r="62" spans="2:17" s="42" customFormat="1" ht="7.5" customHeight="1">
      <c r="B62" s="17"/>
      <c r="C62" s="789"/>
      <c r="D62" s="790"/>
      <c r="E62" s="790"/>
      <c r="F62" s="790"/>
      <c r="G62" s="790"/>
      <c r="H62" s="790"/>
      <c r="I62" s="790"/>
      <c r="J62" s="790"/>
      <c r="K62" s="790"/>
      <c r="L62" s="790"/>
      <c r="M62" s="790"/>
      <c r="N62" s="790"/>
      <c r="O62" s="790"/>
      <c r="P62" s="791"/>
      <c r="Q62" s="17"/>
    </row>
    <row r="63" spans="2:17" s="42" customFormat="1" ht="4.5" customHeight="1">
      <c r="B63" s="268"/>
      <c r="C63" s="269"/>
      <c r="D63" s="269"/>
      <c r="E63" s="269"/>
      <c r="F63" s="269"/>
      <c r="G63" s="269"/>
      <c r="H63" s="269"/>
      <c r="I63" s="269"/>
      <c r="J63" s="269"/>
      <c r="K63" s="269"/>
      <c r="L63" s="269"/>
      <c r="M63" s="269"/>
      <c r="N63" s="269"/>
      <c r="O63" s="269"/>
      <c r="P63" s="269"/>
      <c r="Q63" s="268"/>
    </row>
    <row r="64" spans="2:17" s="42" customFormat="1" ht="17.25" customHeight="1">
      <c r="B64" s="562" t="s">
        <v>29</v>
      </c>
      <c r="C64" s="631"/>
      <c r="D64" s="631"/>
      <c r="E64" s="631"/>
      <c r="F64" s="631"/>
      <c r="G64" s="631"/>
      <c r="H64" s="631"/>
      <c r="I64" s="631"/>
      <c r="J64" s="631"/>
      <c r="K64" s="631"/>
      <c r="L64" s="631"/>
      <c r="M64" s="631"/>
      <c r="N64" s="631"/>
      <c r="O64" s="631"/>
      <c r="P64" s="631"/>
      <c r="Q64" s="563"/>
    </row>
    <row r="65" spans="2:17" s="42" customFormat="1" ht="15.75" customHeight="1">
      <c r="B65" s="268"/>
      <c r="C65" s="595" t="s">
        <v>202</v>
      </c>
      <c r="D65" s="269"/>
      <c r="E65" s="269"/>
      <c r="F65" s="269"/>
      <c r="G65" s="269"/>
      <c r="H65" s="595" t="s">
        <v>203</v>
      </c>
      <c r="I65" s="269"/>
      <c r="J65" s="269"/>
      <c r="K65" s="595" t="s">
        <v>229</v>
      </c>
      <c r="L65" s="269"/>
      <c r="M65" s="269"/>
      <c r="N65" s="595" t="s">
        <v>205</v>
      </c>
      <c r="O65" s="269"/>
      <c r="P65" s="269"/>
      <c r="Q65" s="268"/>
    </row>
    <row r="66" spans="2:17" s="42" customFormat="1" ht="25.5" customHeight="1">
      <c r="B66" s="268"/>
      <c r="C66" s="776"/>
      <c r="D66" s="777"/>
      <c r="E66" s="777"/>
      <c r="F66" s="777"/>
      <c r="G66" s="778"/>
      <c r="H66" s="776"/>
      <c r="I66" s="777"/>
      <c r="J66" s="778"/>
      <c r="K66" s="779"/>
      <c r="L66" s="780"/>
      <c r="M66" s="781"/>
      <c r="N66" s="776"/>
      <c r="O66" s="777"/>
      <c r="P66" s="778"/>
      <c r="Q66" s="268"/>
    </row>
    <row r="67" spans="2:17" s="42" customFormat="1" ht="25.5" customHeight="1">
      <c r="B67" s="269"/>
      <c r="C67" s="762"/>
      <c r="D67" s="762"/>
      <c r="E67" s="762"/>
      <c r="F67" s="762"/>
      <c r="G67" s="762"/>
      <c r="H67" s="762"/>
      <c r="I67" s="762"/>
      <c r="J67" s="762"/>
      <c r="K67" s="782"/>
      <c r="L67" s="782"/>
      <c r="M67" s="782"/>
      <c r="N67" s="762"/>
      <c r="O67" s="762"/>
      <c r="P67" s="762"/>
      <c r="Q67" s="269"/>
    </row>
    <row r="68" spans="2:17" s="42" customFormat="1" ht="25.5" customHeight="1">
      <c r="B68" s="281"/>
      <c r="C68" s="762"/>
      <c r="D68" s="762"/>
      <c r="E68" s="762"/>
      <c r="F68" s="762"/>
      <c r="G68" s="762"/>
      <c r="H68" s="762"/>
      <c r="I68" s="762"/>
      <c r="J68" s="762"/>
      <c r="K68" s="782"/>
      <c r="L68" s="782"/>
      <c r="M68" s="782"/>
      <c r="N68" s="762"/>
      <c r="O68" s="762"/>
      <c r="P68" s="762"/>
      <c r="Q68" s="281"/>
    </row>
    <row r="69" spans="2:17" s="42" customFormat="1" ht="12.75">
      <c r="B69" s="268"/>
      <c r="C69" s="269"/>
      <c r="D69" s="269"/>
      <c r="E69" s="269"/>
      <c r="F69" s="269"/>
      <c r="G69" s="269"/>
      <c r="H69" s="269"/>
      <c r="I69" s="269"/>
      <c r="J69" s="269"/>
      <c r="K69" s="269"/>
      <c r="L69" s="269"/>
      <c r="M69" s="269"/>
      <c r="N69" s="269"/>
      <c r="O69" s="269"/>
      <c r="P69" s="269"/>
      <c r="Q69" s="268"/>
    </row>
  </sheetData>
  <sheetProtection password="DFEA" sheet="1" objects="1" scenarios="1" selectLockedCells="1"/>
  <mergeCells count="42">
    <mergeCell ref="C68:G68"/>
    <mergeCell ref="H68:J68"/>
    <mergeCell ref="C65:G65"/>
    <mergeCell ref="C15:P62"/>
    <mergeCell ref="N65:P65"/>
    <mergeCell ref="B63:Q63"/>
    <mergeCell ref="Q65:Q68"/>
    <mergeCell ref="H65:J65"/>
    <mergeCell ref="B69:Q69"/>
    <mergeCell ref="C66:G66"/>
    <mergeCell ref="H66:J66"/>
    <mergeCell ref="K66:M66"/>
    <mergeCell ref="N66:P66"/>
    <mergeCell ref="H67:J67"/>
    <mergeCell ref="K67:M67"/>
    <mergeCell ref="B65:B68"/>
    <mergeCell ref="N68:P68"/>
    <mergeCell ref="K68:M68"/>
    <mergeCell ref="B2:Q2"/>
    <mergeCell ref="B8:B12"/>
    <mergeCell ref="B6:Q6"/>
    <mergeCell ref="B7:Q7"/>
    <mergeCell ref="C10:G10"/>
    <mergeCell ref="C5:P5"/>
    <mergeCell ref="Q8:Q12"/>
    <mergeCell ref="H11:P11"/>
    <mergeCell ref="B14:Q14"/>
    <mergeCell ref="C67:G67"/>
    <mergeCell ref="B4:Q4"/>
    <mergeCell ref="H8:P8"/>
    <mergeCell ref="C8:G8"/>
    <mergeCell ref="B64:Q64"/>
    <mergeCell ref="H9:P9"/>
    <mergeCell ref="H10:P10"/>
    <mergeCell ref="N67:P67"/>
    <mergeCell ref="K65:M65"/>
    <mergeCell ref="B13:Q13"/>
    <mergeCell ref="C9:G9"/>
    <mergeCell ref="B3:Q3"/>
    <mergeCell ref="C12:G12"/>
    <mergeCell ref="C11:G11"/>
    <mergeCell ref="H12:P12"/>
  </mergeCells>
  <dataValidations count="2">
    <dataValidation type="textLength" allowBlank="1" showInputMessage="1" showErrorMessage="1" errorTitle="Uzasadnienie" error="Maksymalna długość tekstu 10000 znaków" sqref="C15:P62">
      <formula1>0</formula1>
      <formula2>10000</formula2>
    </dataValidation>
    <dataValidation type="list" allowBlank="1" showInputMessage="1" showErrorMessage="1" sqref="C5:P5">
      <formula1>L_FUndusz_Op_1</formula1>
    </dataValidation>
  </dataValidation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sheetPr codeName="Arkusz3"/>
  <dimension ref="A1:L16"/>
  <sheetViews>
    <sheetView zoomScalePageLayoutView="0" workbookViewId="0" topLeftCell="C1">
      <selection activeCell="G1" sqref="G1:G16384"/>
    </sheetView>
  </sheetViews>
  <sheetFormatPr defaultColWidth="9.140625" defaultRowHeight="12.75"/>
  <cols>
    <col min="1" max="1" width="45.28125" style="33" customWidth="1"/>
    <col min="2" max="2" width="52.28125" style="33" customWidth="1"/>
    <col min="3" max="3" width="5.8515625" style="33" customWidth="1"/>
    <col min="4" max="5" width="9.140625" style="33" customWidth="1"/>
    <col min="6" max="6" width="61.57421875" style="33" customWidth="1"/>
    <col min="7" max="7" width="40.421875" style="33" customWidth="1"/>
    <col min="8" max="8" width="12.57421875" style="106" customWidth="1"/>
    <col min="9" max="9" width="9.140625" style="107" customWidth="1"/>
    <col min="10" max="10" width="33.7109375" style="33" customWidth="1"/>
    <col min="11" max="11" width="9.140625" style="166" customWidth="1"/>
    <col min="12" max="12" width="9.140625" style="165" customWidth="1"/>
    <col min="13" max="16384" width="9.140625" style="34" customWidth="1"/>
  </cols>
  <sheetData>
    <row r="1" spans="1:12" ht="12.75">
      <c r="A1" s="33" t="s">
        <v>105</v>
      </c>
      <c r="B1" s="147" t="s">
        <v>79</v>
      </c>
      <c r="C1" s="33" t="s">
        <v>189</v>
      </c>
      <c r="D1" s="33" t="s">
        <v>190</v>
      </c>
      <c r="E1" s="33" t="s">
        <v>171</v>
      </c>
      <c r="F1" s="33" t="s">
        <v>254</v>
      </c>
      <c r="G1" s="33" t="s">
        <v>221</v>
      </c>
      <c r="H1" s="38" t="s">
        <v>34</v>
      </c>
      <c r="I1" s="39">
        <v>25</v>
      </c>
      <c r="J1" s="33" t="s">
        <v>53</v>
      </c>
      <c r="K1" s="166">
        <v>1</v>
      </c>
      <c r="L1" s="165">
        <v>2012</v>
      </c>
    </row>
    <row r="2" spans="1:12" ht="12.75">
      <c r="A2" s="33" t="s">
        <v>103</v>
      </c>
      <c r="B2" s="147" t="s">
        <v>80</v>
      </c>
      <c r="C2" s="33" t="s">
        <v>190</v>
      </c>
      <c r="D2" s="33" t="s">
        <v>192</v>
      </c>
      <c r="E2" s="33" t="s">
        <v>172</v>
      </c>
      <c r="F2" s="33" t="s">
        <v>255</v>
      </c>
      <c r="G2" s="33" t="s">
        <v>222</v>
      </c>
      <c r="H2" s="38" t="s">
        <v>43</v>
      </c>
      <c r="I2" s="39">
        <v>30</v>
      </c>
      <c r="J2" s="33" t="s">
        <v>56</v>
      </c>
      <c r="K2" s="166">
        <v>2</v>
      </c>
      <c r="L2" s="165">
        <v>2013</v>
      </c>
    </row>
    <row r="3" spans="1:12" ht="12.75">
      <c r="A3" s="33" t="s">
        <v>104</v>
      </c>
      <c r="B3" s="147" t="s">
        <v>81</v>
      </c>
      <c r="C3" s="33" t="s">
        <v>191</v>
      </c>
      <c r="D3" s="33" t="s">
        <v>193</v>
      </c>
      <c r="G3" s="33" t="s">
        <v>223</v>
      </c>
      <c r="H3" s="38" t="s">
        <v>44</v>
      </c>
      <c r="I3" s="39">
        <v>30</v>
      </c>
      <c r="J3" s="33" t="s">
        <v>69</v>
      </c>
      <c r="K3" s="166">
        <v>3</v>
      </c>
      <c r="L3" s="165">
        <v>2014</v>
      </c>
    </row>
    <row r="4" spans="2:12" ht="12.75">
      <c r="B4" s="147" t="s">
        <v>82</v>
      </c>
      <c r="H4" s="38" t="s">
        <v>45</v>
      </c>
      <c r="I4" s="39">
        <v>10</v>
      </c>
      <c r="J4" s="33" t="s">
        <v>70</v>
      </c>
      <c r="K4" s="166">
        <v>4</v>
      </c>
      <c r="L4" s="165">
        <v>2015</v>
      </c>
    </row>
    <row r="5" spans="2:12" ht="12.75">
      <c r="B5" s="147" t="s">
        <v>83</v>
      </c>
      <c r="H5" s="38" t="s">
        <v>46</v>
      </c>
      <c r="I5" s="39">
        <v>20</v>
      </c>
      <c r="K5" s="166">
        <v>5</v>
      </c>
      <c r="L5" s="165">
        <v>2016</v>
      </c>
    </row>
    <row r="6" spans="2:12" ht="12.75">
      <c r="B6" s="147" t="s">
        <v>84</v>
      </c>
      <c r="H6" s="38" t="s">
        <v>47</v>
      </c>
      <c r="I6" s="39">
        <v>15</v>
      </c>
      <c r="K6" s="166">
        <v>6</v>
      </c>
      <c r="L6" s="165">
        <v>2017</v>
      </c>
    </row>
    <row r="7" spans="2:11" ht="11.25">
      <c r="B7" s="147" t="s">
        <v>85</v>
      </c>
      <c r="K7" s="166">
        <v>7</v>
      </c>
    </row>
    <row r="8" spans="2:11" ht="11.25">
      <c r="B8" s="147" t="s">
        <v>86</v>
      </c>
      <c r="K8" s="166">
        <v>8</v>
      </c>
    </row>
    <row r="9" spans="2:11" ht="11.25">
      <c r="B9" s="147" t="s">
        <v>87</v>
      </c>
      <c r="K9" s="166">
        <v>9</v>
      </c>
    </row>
    <row r="10" spans="2:11" ht="11.25">
      <c r="B10" s="147" t="s">
        <v>88</v>
      </c>
      <c r="K10" s="166">
        <v>10</v>
      </c>
    </row>
    <row r="11" spans="2:11" ht="11.25">
      <c r="B11" s="147" t="s">
        <v>89</v>
      </c>
      <c r="K11" s="166">
        <v>11</v>
      </c>
    </row>
    <row r="12" spans="2:11" ht="11.25">
      <c r="B12" s="147" t="s">
        <v>90</v>
      </c>
      <c r="K12" s="166">
        <v>12</v>
      </c>
    </row>
    <row r="13" ht="11.25">
      <c r="B13" s="147" t="s">
        <v>91</v>
      </c>
    </row>
    <row r="14" ht="11.25">
      <c r="B14" s="147" t="s">
        <v>92</v>
      </c>
    </row>
    <row r="15" ht="11.25">
      <c r="B15" s="147" t="s">
        <v>93</v>
      </c>
    </row>
    <row r="16" ht="11.25">
      <c r="B16" s="147" t="s">
        <v>94</v>
      </c>
    </row>
  </sheetData>
  <sheetProtection password="DFEA" sheet="1" objects="1" scenarios="1" selectLockedCells="1"/>
  <printOptions/>
  <pageMargins left="0.7" right="0.7" top="0.75" bottom="0.75" header="0.3" footer="0.3"/>
  <pageSetup orientation="portrait" paperSize="9"/>
  <legacyDrawing r:id="rId2"/>
</worksheet>
</file>

<file path=xl/worksheets/sheet9.xml><?xml version="1.0" encoding="utf-8"?>
<worksheet xmlns="http://schemas.openxmlformats.org/spreadsheetml/2006/main" xmlns:r="http://schemas.openxmlformats.org/officeDocument/2006/relationships">
  <sheetPr codeName="Arkusz4"/>
  <dimension ref="A1:A1"/>
  <sheetViews>
    <sheetView showRowColHeaders="0" zoomScalePageLayoutView="0" workbookViewId="0" topLeftCell="A292">
      <selection activeCell="A212" sqref="A212"/>
    </sheetView>
  </sheetViews>
  <sheetFormatPr defaultColWidth="9.140625" defaultRowHeight="12.75"/>
  <cols>
    <col min="1" max="16384" width="9.140625" style="44" customWidth="1"/>
  </cols>
  <sheetData/>
  <sheetProtection password="DFEA" sheet="1" objects="1" scenarios="1" selectLockedCells="1"/>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MRR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karolina_gieldon</dc:creator>
  <cp:keywords/>
  <dc:description/>
  <cp:lastModifiedBy>tp</cp:lastModifiedBy>
  <cp:lastPrinted>2012-12-04T13:03:10Z</cp:lastPrinted>
  <dcterms:created xsi:type="dcterms:W3CDTF">2010-03-10T09:27:13Z</dcterms:created>
  <dcterms:modified xsi:type="dcterms:W3CDTF">2013-01-28T06:37:15Z</dcterms:modified>
  <cp:category/>
  <cp:version/>
  <cp:contentType/>
  <cp:contentStatus/>
</cp:coreProperties>
</file>